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Table1!$3:$5</definedName>
    <definedName name="_xlnm.Print_Area" localSheetId="0">Table1!$A$1:$M$29</definedName>
  </definedNames>
  <calcPr calcId="125725"/>
</workbook>
</file>

<file path=xl/calcChain.xml><?xml version="1.0" encoding="utf-8"?>
<calcChain xmlns="http://schemas.openxmlformats.org/spreadsheetml/2006/main">
  <c r="J9" i="1"/>
  <c r="N23"/>
  <c r="P27"/>
  <c r="I9" l="1"/>
  <c r="K9"/>
  <c r="L9"/>
  <c r="I8"/>
  <c r="J8"/>
  <c r="K8"/>
  <c r="L8"/>
  <c r="I7"/>
  <c r="J7"/>
  <c r="K7"/>
  <c r="L7"/>
  <c r="H9"/>
  <c r="H8"/>
  <c r="H7"/>
  <c r="P17"/>
  <c r="N27"/>
  <c r="N26"/>
  <c r="N25"/>
  <c r="N24"/>
  <c r="N28"/>
  <c r="N21"/>
  <c r="N22"/>
  <c r="N20"/>
  <c r="N15"/>
  <c r="N14"/>
  <c r="N13"/>
  <c r="L29"/>
  <c r="K29"/>
  <c r="L23"/>
  <c r="L17"/>
  <c r="I29"/>
  <c r="K11"/>
  <c r="J29"/>
  <c r="H11" l="1"/>
  <c r="L11"/>
  <c r="K23"/>
  <c r="K17" l="1"/>
  <c r="N19"/>
  <c r="N16"/>
  <c r="N12" l="1"/>
  <c r="N18"/>
  <c r="J17"/>
  <c r="J23"/>
  <c r="I23"/>
  <c r="H10"/>
  <c r="N7"/>
  <c r="N8"/>
  <c r="N9"/>
  <c r="I10"/>
  <c r="J10"/>
  <c r="N10" s="1"/>
  <c r="H29"/>
  <c r="H23"/>
  <c r="H17"/>
  <c r="I17"/>
  <c r="N17" s="1"/>
  <c r="P23" l="1"/>
  <c r="P29"/>
  <c r="N29"/>
  <c r="I11"/>
  <c r="P12" l="1"/>
  <c r="N11"/>
  <c r="J11"/>
  <c r="P11" s="1"/>
</calcChain>
</file>

<file path=xl/sharedStrings.xml><?xml version="1.0" encoding="utf-8"?>
<sst xmlns="http://schemas.openxmlformats.org/spreadsheetml/2006/main" count="130" uniqueCount="36">
  <si>
    <t/>
  </si>
  <si>
    <t>№ пп</t>
  </si>
  <si>
    <t>Код бюджетной классификации</t>
  </si>
  <si>
    <t>Объём средств на реализацию, рублей</t>
  </si>
  <si>
    <t>ОМ</t>
  </si>
  <si>
    <t>НР</t>
  </si>
  <si>
    <t>1</t>
  </si>
  <si>
    <t>2</t>
  </si>
  <si>
    <t>0,00</t>
  </si>
  <si>
    <t>средства местных бюджетов</t>
  </si>
  <si>
    <t>внебюджетные средства</t>
  </si>
  <si>
    <t>итого</t>
  </si>
  <si>
    <t>1.</t>
  </si>
  <si>
    <t>02</t>
  </si>
  <si>
    <t xml:space="preserve">Подпрограмма «Обеспечение жильем молодых семей» </t>
  </si>
  <si>
    <t>План реализации муниципальной программы «Строительство и архитектура в Мглинском районе»</t>
  </si>
  <si>
    <t>Подпрограмма «Комплексное развитие систем коммунальной  инфраструктуры Мглинского района» муниципальной программы «Строительство и архитектура в Мглинском районе»»</t>
  </si>
  <si>
    <t>Подпрограмма «Модернизация объектов коммунальной ин-фраструктуры»</t>
  </si>
  <si>
    <t>1.3.</t>
  </si>
  <si>
    <t>1.1.</t>
  </si>
  <si>
    <t>1.2.</t>
  </si>
  <si>
    <t>Программа «Строительство и архитектура в Мглинском районе»</t>
  </si>
  <si>
    <t>поступления из  областного бюджета</t>
  </si>
  <si>
    <t>поступление из федерального бюджета</t>
  </si>
  <si>
    <t>МП</t>
  </si>
  <si>
    <t>ППМП</t>
  </si>
  <si>
    <t>x</t>
  </si>
  <si>
    <t>ГРБС</t>
  </si>
  <si>
    <t>Муниципальная программа, подпрограмма, основное мероприятие (проект(программа)), направление расходов, мероприятие</t>
  </si>
  <si>
    <t>2024 год</t>
  </si>
  <si>
    <t>2025 год</t>
  </si>
  <si>
    <t>2026 год</t>
  </si>
  <si>
    <t>Связь основного мероприятия проекта (программы) с целевыми показателями (индикаторами) (порядковые номера показателей (индикаторов))</t>
  </si>
  <si>
    <t>2027 год</t>
  </si>
  <si>
    <t>2028 год</t>
  </si>
  <si>
    <t>Приложение №3 к  постановлению администрации Мглинского района                                                                                                                                            от                                 №                                                                                                                        Приложение  5 к муниципальной программе «Строительство и архитектура в Мглинском районе»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</si>
</sst>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color rgb="FF000000"/>
      <name val="Times New Roman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55">
    <xf numFmtId="0" fontId="0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4" fontId="3" fillId="2" borderId="0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top" wrapText="1"/>
    </xf>
    <xf numFmtId="4" fontId="3" fillId="2" borderId="6" xfId="0" applyNumberFormat="1" applyFont="1" applyFill="1" applyBorder="1" applyAlignment="1">
      <alignment horizontal="center" vertical="top" wrapText="1"/>
    </xf>
    <xf numFmtId="4" fontId="3" fillId="2" borderId="14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4" fontId="3" fillId="2" borderId="12" xfId="0" applyNumberFormat="1" applyFont="1" applyFill="1" applyBorder="1" applyAlignment="1">
      <alignment horizontal="center" vertical="top" wrapText="1"/>
    </xf>
    <xf numFmtId="4" fontId="3" fillId="0" borderId="12" xfId="0" applyNumberFormat="1" applyFont="1" applyFill="1" applyBorder="1" applyAlignment="1">
      <alignment horizontal="center" vertical="top" wrapText="1"/>
    </xf>
    <xf numFmtId="4" fontId="3" fillId="3" borderId="12" xfId="0" applyNumberFormat="1" applyFont="1" applyFill="1" applyBorder="1" applyAlignment="1">
      <alignment horizontal="center" vertical="top" wrapText="1"/>
    </xf>
    <xf numFmtId="4" fontId="3" fillId="3" borderId="9" xfId="0" applyNumberFormat="1" applyFont="1" applyFill="1" applyBorder="1" applyAlignment="1">
      <alignment horizontal="center" vertical="top" wrapText="1"/>
    </xf>
    <xf numFmtId="4" fontId="3" fillId="3" borderId="13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4" fontId="3" fillId="4" borderId="12" xfId="0" applyNumberFormat="1" applyFont="1" applyFill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view="pageBreakPreview" zoomScaleSheetLayoutView="100" workbookViewId="0">
      <selection activeCell="J10" sqref="J10"/>
    </sheetView>
  </sheetViews>
  <sheetFormatPr defaultRowHeight="15.75"/>
  <cols>
    <col min="1" max="1" width="9.1640625" style="1" customWidth="1"/>
    <col min="2" max="2" width="41" style="1" customWidth="1"/>
    <col min="3" max="3" width="8.6640625" style="1" customWidth="1"/>
    <col min="4" max="4" width="6.5" style="1" customWidth="1"/>
    <col min="5" max="5" width="7" style="1" customWidth="1"/>
    <col min="6" max="6" width="7.5" style="1" customWidth="1"/>
    <col min="7" max="7" width="11.33203125" style="1" customWidth="1"/>
    <col min="8" max="8" width="18.83203125" style="1" customWidth="1"/>
    <col min="9" max="9" width="23" style="1" customWidth="1"/>
    <col min="10" max="11" width="19.1640625" style="1" customWidth="1"/>
    <col min="12" max="12" width="18.33203125" style="1" customWidth="1"/>
    <col min="13" max="13" width="21" style="26" customWidth="1"/>
    <col min="14" max="14" width="20.1640625" customWidth="1"/>
    <col min="15" max="15" width="9.33203125" customWidth="1"/>
    <col min="16" max="16" width="16" bestFit="1" customWidth="1"/>
  </cols>
  <sheetData>
    <row r="1" spans="1:16" ht="127.5" customHeight="1">
      <c r="J1" s="45" t="s">
        <v>35</v>
      </c>
      <c r="K1" s="45"/>
      <c r="L1" s="45"/>
      <c r="M1" s="45"/>
    </row>
    <row r="2" spans="1:16" ht="26.25" customHeight="1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6" ht="53.1" customHeight="1">
      <c r="A3" s="41" t="s">
        <v>1</v>
      </c>
      <c r="B3" s="41" t="s">
        <v>28</v>
      </c>
      <c r="C3" s="41" t="s">
        <v>2</v>
      </c>
      <c r="D3" s="41"/>
      <c r="E3" s="41"/>
      <c r="F3" s="41"/>
      <c r="G3" s="42"/>
      <c r="H3" s="53" t="s">
        <v>3</v>
      </c>
      <c r="I3" s="54"/>
      <c r="J3" s="54"/>
      <c r="K3" s="54"/>
      <c r="L3" s="54"/>
      <c r="M3" s="43" t="s">
        <v>32</v>
      </c>
    </row>
    <row r="4" spans="1:16" ht="126" customHeight="1">
      <c r="A4" s="41" t="s">
        <v>0</v>
      </c>
      <c r="B4" s="41" t="s">
        <v>0</v>
      </c>
      <c r="C4" s="2" t="s">
        <v>27</v>
      </c>
      <c r="D4" s="2" t="s">
        <v>24</v>
      </c>
      <c r="E4" s="2" t="s">
        <v>25</v>
      </c>
      <c r="F4" s="2" t="s">
        <v>4</v>
      </c>
      <c r="G4" s="2" t="s">
        <v>5</v>
      </c>
      <c r="H4" s="27" t="s">
        <v>29</v>
      </c>
      <c r="I4" s="27" t="s">
        <v>30</v>
      </c>
      <c r="J4" s="28" t="s">
        <v>31</v>
      </c>
      <c r="K4" s="27" t="s">
        <v>33</v>
      </c>
      <c r="L4" s="27" t="s">
        <v>34</v>
      </c>
      <c r="M4" s="44"/>
    </row>
    <row r="5" spans="1:16" ht="22.7" customHeight="1">
      <c r="A5" s="3" t="s">
        <v>6</v>
      </c>
      <c r="B5" s="3" t="s">
        <v>7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18">
        <v>9</v>
      </c>
      <c r="J5" s="29">
        <v>10</v>
      </c>
      <c r="K5" s="11">
        <v>11</v>
      </c>
      <c r="L5" s="11">
        <v>12</v>
      </c>
      <c r="M5" s="25">
        <v>13</v>
      </c>
    </row>
    <row r="6" spans="1:16" ht="46.5" customHeight="1">
      <c r="A6" s="38" t="s">
        <v>12</v>
      </c>
      <c r="B6" s="21" t="s">
        <v>21</v>
      </c>
      <c r="C6" s="3"/>
      <c r="D6" s="3"/>
      <c r="E6" s="3"/>
      <c r="F6" s="3"/>
      <c r="G6" s="18"/>
      <c r="H6" s="3"/>
      <c r="I6" s="18"/>
      <c r="J6" s="29"/>
      <c r="K6" s="11"/>
      <c r="L6" s="32"/>
      <c r="M6" s="47"/>
    </row>
    <row r="7" spans="1:16" ht="30.75" customHeight="1">
      <c r="A7" s="39"/>
      <c r="B7" s="4" t="s">
        <v>23</v>
      </c>
      <c r="C7" s="14">
        <v>901</v>
      </c>
      <c r="D7" s="15" t="s">
        <v>13</v>
      </c>
      <c r="E7" s="14" t="s">
        <v>26</v>
      </c>
      <c r="F7" s="14" t="s">
        <v>26</v>
      </c>
      <c r="G7" s="16" t="s">
        <v>26</v>
      </c>
      <c r="H7" s="7">
        <f>H13+H19+H25</f>
        <v>149011.59</v>
      </c>
      <c r="I7" s="7">
        <f t="shared" ref="I7:L7" si="0">I13+I19+I25</f>
        <v>8312672.8799999999</v>
      </c>
      <c r="J7" s="7">
        <f t="shared" si="0"/>
        <v>682654.21</v>
      </c>
      <c r="K7" s="7">
        <f t="shared" si="0"/>
        <v>682654.21</v>
      </c>
      <c r="L7" s="7">
        <f t="shared" si="0"/>
        <v>682654.21</v>
      </c>
      <c r="M7" s="48"/>
      <c r="N7" s="13">
        <f>H7+I7+J7+K7+L7</f>
        <v>10509647.100000001</v>
      </c>
    </row>
    <row r="8" spans="1:16" ht="32.25" customHeight="1">
      <c r="A8" s="39"/>
      <c r="B8" s="4" t="s">
        <v>22</v>
      </c>
      <c r="C8" s="14">
        <v>901</v>
      </c>
      <c r="D8" s="15" t="s">
        <v>13</v>
      </c>
      <c r="E8" s="14" t="s">
        <v>26</v>
      </c>
      <c r="F8" s="14" t="s">
        <v>26</v>
      </c>
      <c r="G8" s="16" t="s">
        <v>26</v>
      </c>
      <c r="H8" s="7">
        <f>H14+H20+H26</f>
        <v>18295883.120000001</v>
      </c>
      <c r="I8" s="7">
        <f t="shared" ref="I8:L8" si="1">I14+I20+I26</f>
        <v>19554465.710000001</v>
      </c>
      <c r="J8" s="7">
        <f t="shared" si="1"/>
        <v>2749801.79</v>
      </c>
      <c r="K8" s="7">
        <f t="shared" si="1"/>
        <v>12531071.789999999</v>
      </c>
      <c r="L8" s="7">
        <f t="shared" si="1"/>
        <v>12531071.789999999</v>
      </c>
      <c r="M8" s="48"/>
      <c r="N8" s="13">
        <f t="shared" ref="N8" si="2">H8+I8+J8+K8+L8</f>
        <v>65662294.199999996</v>
      </c>
    </row>
    <row r="9" spans="1:16" ht="37.5" customHeight="1">
      <c r="A9" s="39"/>
      <c r="B9" s="4" t="s">
        <v>9</v>
      </c>
      <c r="C9" s="14">
        <v>901</v>
      </c>
      <c r="D9" s="15" t="s">
        <v>13</v>
      </c>
      <c r="E9" s="14" t="s">
        <v>26</v>
      </c>
      <c r="F9" s="14" t="s">
        <v>26</v>
      </c>
      <c r="G9" s="16" t="s">
        <v>26</v>
      </c>
      <c r="H9" s="7">
        <f>H15+H21+H27</f>
        <v>36472835.709999993</v>
      </c>
      <c r="I9" s="7">
        <f t="shared" ref="I9:L9" si="3">I15+I21+I27</f>
        <v>36318524.010000005</v>
      </c>
      <c r="J9" s="7">
        <f>J15+J21+J27</f>
        <v>38479225.759999998</v>
      </c>
      <c r="K9" s="7">
        <f t="shared" si="3"/>
        <v>29957008.399999999</v>
      </c>
      <c r="L9" s="7">
        <f t="shared" si="3"/>
        <v>27369720.399999999</v>
      </c>
      <c r="M9" s="48"/>
      <c r="N9" s="13">
        <f>H9+I9+J9+K9+L9</f>
        <v>168597314.28</v>
      </c>
    </row>
    <row r="10" spans="1:16" ht="18.75" customHeight="1">
      <c r="A10" s="39"/>
      <c r="B10" s="4" t="s">
        <v>10</v>
      </c>
      <c r="C10" s="14">
        <v>901</v>
      </c>
      <c r="D10" s="15" t="s">
        <v>13</v>
      </c>
      <c r="E10" s="14" t="s">
        <v>26</v>
      </c>
      <c r="F10" s="14" t="s">
        <v>26</v>
      </c>
      <c r="G10" s="16" t="s">
        <v>26</v>
      </c>
      <c r="H10" s="7">
        <f>H16+H22+H28</f>
        <v>0</v>
      </c>
      <c r="I10" s="19">
        <f>I16+I22+I28</f>
        <v>0</v>
      </c>
      <c r="J10" s="30">
        <f>J16+J22+J28</f>
        <v>0</v>
      </c>
      <c r="K10" s="12">
        <v>0</v>
      </c>
      <c r="L10" s="12">
        <v>0</v>
      </c>
      <c r="M10" s="48"/>
      <c r="N10" s="13">
        <f t="shared" ref="N10" si="4">H10+I10+J10</f>
        <v>0</v>
      </c>
    </row>
    <row r="11" spans="1:16" ht="22.7" customHeight="1">
      <c r="A11" s="40"/>
      <c r="B11" s="5" t="s">
        <v>11</v>
      </c>
      <c r="C11" s="6" t="s">
        <v>0</v>
      </c>
      <c r="D11" s="6" t="s">
        <v>0</v>
      </c>
      <c r="E11" s="6" t="s">
        <v>0</v>
      </c>
      <c r="F11" s="6" t="s">
        <v>0</v>
      </c>
      <c r="G11" s="6" t="s">
        <v>0</v>
      </c>
      <c r="H11" s="7">
        <f>H7+H8+H9+H10</f>
        <v>54917730.419999994</v>
      </c>
      <c r="I11" s="19">
        <f t="shared" ref="I11:J11" si="5">I7+I8+I9+I10</f>
        <v>64185662.600000009</v>
      </c>
      <c r="J11" s="30">
        <f t="shared" si="5"/>
        <v>41911681.759999998</v>
      </c>
      <c r="K11" s="30">
        <f>K7+K8+K9+K10</f>
        <v>43170734.399999999</v>
      </c>
      <c r="L11" s="30">
        <f>L7+L8+L9+L10</f>
        <v>40583446.399999999</v>
      </c>
      <c r="M11" s="49"/>
      <c r="N11" s="13">
        <f>H11+I11+J11+K11+L11</f>
        <v>244769255.58000001</v>
      </c>
      <c r="P11" s="13">
        <f>H11+I11+J11+K11+L11</f>
        <v>244769255.58000001</v>
      </c>
    </row>
    <row r="12" spans="1:16" ht="46.5" customHeight="1">
      <c r="A12" s="38" t="s">
        <v>19</v>
      </c>
      <c r="B12" s="22" t="s">
        <v>17</v>
      </c>
      <c r="C12" s="6"/>
      <c r="D12" s="6"/>
      <c r="E12" s="6"/>
      <c r="F12" s="23"/>
      <c r="G12" s="23"/>
      <c r="H12" s="7"/>
      <c r="I12" s="24"/>
      <c r="J12" s="30"/>
      <c r="K12" s="12"/>
      <c r="L12" s="33"/>
      <c r="M12" s="50"/>
      <c r="N12" s="13" t="e">
        <f>H12+I12+J12+#REF!+#REF!+M12</f>
        <v>#REF!</v>
      </c>
      <c r="P12" s="13">
        <f>P17+P23+P29</f>
        <v>244769255.58000001</v>
      </c>
    </row>
    <row r="13" spans="1:16" ht="31.5">
      <c r="A13" s="39"/>
      <c r="B13" s="4" t="s">
        <v>23</v>
      </c>
      <c r="C13" s="14">
        <v>901</v>
      </c>
      <c r="D13" s="15" t="s">
        <v>13</v>
      </c>
      <c r="E13" s="14">
        <v>4</v>
      </c>
      <c r="F13" s="16" t="s">
        <v>26</v>
      </c>
      <c r="G13" s="16" t="s">
        <v>26</v>
      </c>
      <c r="H13" s="7">
        <v>0</v>
      </c>
      <c r="I13" s="17">
        <v>8104104.54</v>
      </c>
      <c r="J13" s="17">
        <v>0</v>
      </c>
      <c r="K13" s="17">
        <v>0</v>
      </c>
      <c r="L13" s="17">
        <v>0</v>
      </c>
      <c r="M13" s="51"/>
      <c r="N13" s="13">
        <f>H13+I13+J13</f>
        <v>8104104.54</v>
      </c>
    </row>
    <row r="14" spans="1:16" ht="31.5">
      <c r="A14" s="39"/>
      <c r="B14" s="4" t="s">
        <v>22</v>
      </c>
      <c r="C14" s="14">
        <v>901</v>
      </c>
      <c r="D14" s="15" t="s">
        <v>13</v>
      </c>
      <c r="E14" s="14">
        <v>4</v>
      </c>
      <c r="F14" s="16" t="s">
        <v>26</v>
      </c>
      <c r="G14" s="16" t="s">
        <v>26</v>
      </c>
      <c r="H14" s="8">
        <v>8186920</v>
      </c>
      <c r="I14" s="17">
        <v>4063815.66</v>
      </c>
      <c r="J14" s="17">
        <v>0</v>
      </c>
      <c r="K14" s="17">
        <v>0</v>
      </c>
      <c r="L14" s="17">
        <v>0</v>
      </c>
      <c r="M14" s="51"/>
      <c r="N14" s="13">
        <f>H14+I14+J14</f>
        <v>12250735.66</v>
      </c>
    </row>
    <row r="15" spans="1:16">
      <c r="A15" s="39"/>
      <c r="B15" s="4" t="s">
        <v>9</v>
      </c>
      <c r="C15" s="14">
        <v>901</v>
      </c>
      <c r="D15" s="15" t="s">
        <v>13</v>
      </c>
      <c r="E15" s="14">
        <v>4</v>
      </c>
      <c r="F15" s="16" t="s">
        <v>26</v>
      </c>
      <c r="G15" s="16" t="s">
        <v>26</v>
      </c>
      <c r="H15" s="8">
        <v>539868</v>
      </c>
      <c r="I15" s="17">
        <v>864804.59</v>
      </c>
      <c r="J15" s="17">
        <v>324579.36</v>
      </c>
      <c r="K15" s="17">
        <v>267250</v>
      </c>
      <c r="L15" s="17">
        <v>200000</v>
      </c>
      <c r="M15" s="51"/>
      <c r="N15" s="13">
        <f>H15+I15+J15+K15+L15</f>
        <v>2196501.9499999997</v>
      </c>
    </row>
    <row r="16" spans="1:16">
      <c r="A16" s="39"/>
      <c r="B16" s="4" t="s">
        <v>10</v>
      </c>
      <c r="C16" s="14">
        <v>901</v>
      </c>
      <c r="D16" s="15" t="s">
        <v>13</v>
      </c>
      <c r="E16" s="14">
        <v>4</v>
      </c>
      <c r="F16" s="16" t="s">
        <v>26</v>
      </c>
      <c r="G16" s="16" t="s">
        <v>26</v>
      </c>
      <c r="H16" s="12" t="s">
        <v>8</v>
      </c>
      <c r="I16" s="31" t="s">
        <v>8</v>
      </c>
      <c r="J16" s="17">
        <v>0</v>
      </c>
      <c r="K16" s="20">
        <v>0</v>
      </c>
      <c r="L16" s="20">
        <v>0</v>
      </c>
      <c r="M16" s="51"/>
      <c r="N16" s="13">
        <f t="shared" ref="N16" si="6">H16+I16+J16</f>
        <v>0</v>
      </c>
    </row>
    <row r="17" spans="1:16" ht="14.45" customHeight="1">
      <c r="A17" s="40"/>
      <c r="B17" s="5" t="s">
        <v>11</v>
      </c>
      <c r="C17" s="6" t="s">
        <v>0</v>
      </c>
      <c r="D17" s="6" t="s">
        <v>0</v>
      </c>
      <c r="E17" s="6" t="s">
        <v>0</v>
      </c>
      <c r="F17" s="6" t="s">
        <v>0</v>
      </c>
      <c r="G17" s="6" t="s">
        <v>0</v>
      </c>
      <c r="H17" s="10">
        <f t="shared" ref="H17:J17" si="7">SUM(H13:H16)</f>
        <v>8726788</v>
      </c>
      <c r="I17" s="17">
        <f t="shared" si="7"/>
        <v>13032724.789999999</v>
      </c>
      <c r="J17" s="17">
        <f t="shared" si="7"/>
        <v>324579.36</v>
      </c>
      <c r="K17" s="17">
        <f t="shared" ref="K17:L17" si="8">SUM(K13:K16)</f>
        <v>267250</v>
      </c>
      <c r="L17" s="17">
        <f t="shared" si="8"/>
        <v>200000</v>
      </c>
      <c r="M17" s="52"/>
      <c r="N17" s="13">
        <f>H17+I17+J17+K17+L17</f>
        <v>22551342.149999999</v>
      </c>
      <c r="P17" s="13">
        <f>H17+I17+J17+K17+L17</f>
        <v>22551342.149999999</v>
      </c>
    </row>
    <row r="18" spans="1:16" ht="102.75" customHeight="1">
      <c r="A18" s="38" t="s">
        <v>20</v>
      </c>
      <c r="B18" s="22" t="s">
        <v>16</v>
      </c>
      <c r="C18" s="6"/>
      <c r="D18" s="6"/>
      <c r="E18" s="6"/>
      <c r="F18" s="23"/>
      <c r="G18" s="23"/>
      <c r="H18" s="10"/>
      <c r="I18" s="17"/>
      <c r="J18" s="17"/>
      <c r="K18" s="10"/>
      <c r="L18" s="34"/>
      <c r="M18" s="35"/>
      <c r="N18" s="13" t="e">
        <f>H18+I18+J18+#REF!+#REF!+M18</f>
        <v>#REF!</v>
      </c>
    </row>
    <row r="19" spans="1:16" ht="31.5" customHeight="1">
      <c r="A19" s="39"/>
      <c r="B19" s="4" t="s">
        <v>23</v>
      </c>
      <c r="C19" s="14">
        <v>901</v>
      </c>
      <c r="D19" s="15" t="s">
        <v>13</v>
      </c>
      <c r="E19" s="14">
        <v>5</v>
      </c>
      <c r="F19" s="16" t="s">
        <v>26</v>
      </c>
      <c r="G19" s="16" t="s">
        <v>26</v>
      </c>
      <c r="H19" s="10">
        <v>0</v>
      </c>
      <c r="I19" s="17">
        <v>0</v>
      </c>
      <c r="J19" s="17">
        <v>0</v>
      </c>
      <c r="K19" s="17">
        <v>0</v>
      </c>
      <c r="L19" s="17">
        <v>0</v>
      </c>
      <c r="M19" s="36"/>
      <c r="N19" s="13">
        <f>H19+I19+J19</f>
        <v>0</v>
      </c>
    </row>
    <row r="20" spans="1:16" ht="33" customHeight="1">
      <c r="A20" s="39"/>
      <c r="B20" s="4" t="s">
        <v>22</v>
      </c>
      <c r="C20" s="14">
        <v>901</v>
      </c>
      <c r="D20" s="15" t="s">
        <v>13</v>
      </c>
      <c r="E20" s="14">
        <v>5</v>
      </c>
      <c r="F20" s="16" t="s">
        <v>26</v>
      </c>
      <c r="G20" s="16" t="s">
        <v>26</v>
      </c>
      <c r="H20" s="8">
        <v>9712668.5</v>
      </c>
      <c r="I20" s="17">
        <v>14871051.890000001</v>
      </c>
      <c r="J20" s="17">
        <v>0</v>
      </c>
      <c r="K20" s="17">
        <v>9781270</v>
      </c>
      <c r="L20" s="17">
        <v>9781270</v>
      </c>
      <c r="M20" s="36"/>
      <c r="N20" s="13">
        <f>H20+I20+J20+K20+L20</f>
        <v>44146260.390000001</v>
      </c>
    </row>
    <row r="21" spans="1:16">
      <c r="A21" s="39"/>
      <c r="B21" s="4" t="s">
        <v>9</v>
      </c>
      <c r="C21" s="14">
        <v>901</v>
      </c>
      <c r="D21" s="15" t="s">
        <v>13</v>
      </c>
      <c r="E21" s="14">
        <v>5</v>
      </c>
      <c r="F21" s="16" t="s">
        <v>26</v>
      </c>
      <c r="G21" s="16" t="s">
        <v>26</v>
      </c>
      <c r="H21" s="10">
        <v>35714845.229999997</v>
      </c>
      <c r="I21" s="17">
        <v>35122452.82</v>
      </c>
      <c r="J21" s="17">
        <v>36781664</v>
      </c>
      <c r="K21" s="17">
        <v>28316776</v>
      </c>
      <c r="L21" s="17">
        <v>25796738</v>
      </c>
      <c r="M21" s="36"/>
      <c r="N21" s="13">
        <f t="shared" ref="N21:N28" si="9">H21+I21+J21+K21+L21</f>
        <v>161732476.05000001</v>
      </c>
    </row>
    <row r="22" spans="1:16">
      <c r="A22" s="39"/>
      <c r="B22" s="4" t="s">
        <v>10</v>
      </c>
      <c r="C22" s="14">
        <v>901</v>
      </c>
      <c r="D22" s="15" t="s">
        <v>13</v>
      </c>
      <c r="E22" s="14">
        <v>5</v>
      </c>
      <c r="F22" s="16" t="s">
        <v>26</v>
      </c>
      <c r="G22" s="16" t="s">
        <v>26</v>
      </c>
      <c r="H22" s="9" t="s">
        <v>8</v>
      </c>
      <c r="I22" s="20" t="s">
        <v>8</v>
      </c>
      <c r="J22" s="17">
        <v>0</v>
      </c>
      <c r="K22" s="17">
        <v>0</v>
      </c>
      <c r="L22" s="17">
        <v>0</v>
      </c>
      <c r="M22" s="36"/>
      <c r="N22" s="13">
        <f t="shared" si="9"/>
        <v>0</v>
      </c>
    </row>
    <row r="23" spans="1:16">
      <c r="A23" s="40"/>
      <c r="B23" s="5" t="s">
        <v>11</v>
      </c>
      <c r="C23" s="6" t="s">
        <v>0</v>
      </c>
      <c r="D23" s="6" t="s">
        <v>0</v>
      </c>
      <c r="E23" s="6" t="s">
        <v>0</v>
      </c>
      <c r="F23" s="6" t="s">
        <v>0</v>
      </c>
      <c r="G23" s="6" t="s">
        <v>0</v>
      </c>
      <c r="H23" s="10">
        <f t="shared" ref="H23:J23" si="10">SUM(H19:H22)</f>
        <v>45427513.729999997</v>
      </c>
      <c r="I23" s="17">
        <f t="shared" si="10"/>
        <v>49993504.710000001</v>
      </c>
      <c r="J23" s="17">
        <f t="shared" si="10"/>
        <v>36781664</v>
      </c>
      <c r="K23" s="17">
        <f t="shared" ref="K23:L23" si="11">SUM(K19:K22)</f>
        <v>38098046</v>
      </c>
      <c r="L23" s="17">
        <f t="shared" si="11"/>
        <v>35578008</v>
      </c>
      <c r="M23" s="37"/>
      <c r="N23" s="13">
        <f>H23+I23+J23+K23+L23</f>
        <v>205878736.44</v>
      </c>
      <c r="P23" s="13">
        <f>H23+I23+J23+K23+L23</f>
        <v>205878736.44</v>
      </c>
    </row>
    <row r="24" spans="1:16" ht="39.75" customHeight="1">
      <c r="A24" s="38" t="s">
        <v>18</v>
      </c>
      <c r="B24" s="22" t="s">
        <v>14</v>
      </c>
      <c r="C24" s="6"/>
      <c r="D24" s="6"/>
      <c r="E24" s="6"/>
      <c r="F24" s="23"/>
      <c r="G24" s="23"/>
      <c r="H24" s="10"/>
      <c r="I24" s="17"/>
      <c r="J24" s="17"/>
      <c r="K24" s="10"/>
      <c r="L24" s="10"/>
      <c r="M24" s="35"/>
      <c r="N24" s="13">
        <f t="shared" si="9"/>
        <v>0</v>
      </c>
    </row>
    <row r="25" spans="1:16" ht="31.5">
      <c r="A25" s="39"/>
      <c r="B25" s="4" t="s">
        <v>23</v>
      </c>
      <c r="C25" s="14">
        <v>901</v>
      </c>
      <c r="D25" s="15" t="s">
        <v>13</v>
      </c>
      <c r="E25" s="14">
        <v>2</v>
      </c>
      <c r="F25" s="16" t="s">
        <v>26</v>
      </c>
      <c r="G25" s="16" t="s">
        <v>26</v>
      </c>
      <c r="H25" s="10">
        <v>149011.59</v>
      </c>
      <c r="I25" s="17">
        <v>208568.34</v>
      </c>
      <c r="J25" s="17">
        <v>682654.21</v>
      </c>
      <c r="K25" s="17">
        <v>682654.21</v>
      </c>
      <c r="L25" s="17">
        <v>682654.21</v>
      </c>
      <c r="M25" s="36"/>
      <c r="N25" s="13">
        <f>H25+I25+J25+K25+L25</f>
        <v>2405542.5599999996</v>
      </c>
    </row>
    <row r="26" spans="1:16" ht="31.5">
      <c r="A26" s="39"/>
      <c r="B26" s="4" t="s">
        <v>22</v>
      </c>
      <c r="C26" s="14">
        <v>901</v>
      </c>
      <c r="D26" s="15" t="s">
        <v>13</v>
      </c>
      <c r="E26" s="14">
        <v>2</v>
      </c>
      <c r="F26" s="16" t="s">
        <v>26</v>
      </c>
      <c r="G26" s="16" t="s">
        <v>26</v>
      </c>
      <c r="H26" s="10">
        <v>396294.62</v>
      </c>
      <c r="I26" s="17">
        <v>619598.16</v>
      </c>
      <c r="J26" s="17">
        <v>2749801.79</v>
      </c>
      <c r="K26" s="17">
        <v>2749801.79</v>
      </c>
      <c r="L26" s="17">
        <v>2749801.79</v>
      </c>
      <c r="M26" s="36"/>
      <c r="N26" s="13">
        <f>H26+I26+J26+K26+L26</f>
        <v>9265298.1500000004</v>
      </c>
    </row>
    <row r="27" spans="1:16">
      <c r="A27" s="39"/>
      <c r="B27" s="4" t="s">
        <v>9</v>
      </c>
      <c r="C27" s="14">
        <v>901</v>
      </c>
      <c r="D27" s="15" t="s">
        <v>13</v>
      </c>
      <c r="E27" s="14">
        <v>2</v>
      </c>
      <c r="F27" s="16" t="s">
        <v>26</v>
      </c>
      <c r="G27" s="16" t="s">
        <v>26</v>
      </c>
      <c r="H27" s="7">
        <v>218122.48</v>
      </c>
      <c r="I27" s="17">
        <v>331266.59999999998</v>
      </c>
      <c r="J27" s="17">
        <v>1372982.4</v>
      </c>
      <c r="K27" s="17">
        <v>1372982.4</v>
      </c>
      <c r="L27" s="17">
        <v>1372982.4</v>
      </c>
      <c r="M27" s="36"/>
      <c r="N27" s="13">
        <f>H27+I27+J27+K27+L27</f>
        <v>4668336.2799999993</v>
      </c>
      <c r="P27" s="13">
        <f>H27+I27+J27+K27+L27</f>
        <v>4668336.2799999993</v>
      </c>
    </row>
    <row r="28" spans="1:16">
      <c r="A28" s="39"/>
      <c r="B28" s="4" t="s">
        <v>10</v>
      </c>
      <c r="C28" s="14">
        <v>901</v>
      </c>
      <c r="D28" s="15" t="s">
        <v>13</v>
      </c>
      <c r="E28" s="14">
        <v>2</v>
      </c>
      <c r="F28" s="16" t="s">
        <v>26</v>
      </c>
      <c r="G28" s="16" t="s">
        <v>26</v>
      </c>
      <c r="H28" s="9" t="s">
        <v>8</v>
      </c>
      <c r="I28" s="20" t="s">
        <v>8</v>
      </c>
      <c r="J28" s="20" t="s">
        <v>8</v>
      </c>
      <c r="K28" s="20" t="s">
        <v>8</v>
      </c>
      <c r="L28" s="20" t="s">
        <v>8</v>
      </c>
      <c r="M28" s="36"/>
      <c r="N28" s="13">
        <f t="shared" si="9"/>
        <v>0</v>
      </c>
    </row>
    <row r="29" spans="1:16">
      <c r="A29" s="40"/>
      <c r="B29" s="5" t="s">
        <v>11</v>
      </c>
      <c r="C29" s="6" t="s">
        <v>0</v>
      </c>
      <c r="D29" s="6" t="s">
        <v>0</v>
      </c>
      <c r="E29" s="6" t="s">
        <v>0</v>
      </c>
      <c r="F29" s="6" t="s">
        <v>0</v>
      </c>
      <c r="G29" s="6" t="s">
        <v>0</v>
      </c>
      <c r="H29" s="10">
        <f t="shared" ref="H29" si="12">SUM(H25:H28)</f>
        <v>763428.69</v>
      </c>
      <c r="I29" s="17">
        <f>SUM(I25:I28)</f>
        <v>1159433.1000000001</v>
      </c>
      <c r="J29" s="17">
        <f t="shared" ref="J29" si="13">SUM(J25:J28)</f>
        <v>4805438.4000000004</v>
      </c>
      <c r="K29" s="17">
        <f t="shared" ref="K29:L29" si="14">SUM(K25:K28)</f>
        <v>4805438.4000000004</v>
      </c>
      <c r="L29" s="17">
        <f t="shared" si="14"/>
        <v>4805438.4000000004</v>
      </c>
      <c r="M29" s="37"/>
      <c r="N29" s="13">
        <f>H29+I29+J29+K29+L29</f>
        <v>16339176.99</v>
      </c>
      <c r="P29" s="13">
        <f>H29+I29+J29+K29+L29</f>
        <v>16339176.99</v>
      </c>
    </row>
  </sheetData>
  <mergeCells count="15">
    <mergeCell ref="J1:M1"/>
    <mergeCell ref="A2:M2"/>
    <mergeCell ref="M6:M11"/>
    <mergeCell ref="M12:M17"/>
    <mergeCell ref="M18:M23"/>
    <mergeCell ref="H3:L3"/>
    <mergeCell ref="M24:M29"/>
    <mergeCell ref="A18:A23"/>
    <mergeCell ref="A24:A29"/>
    <mergeCell ref="A3:A4"/>
    <mergeCell ref="B3:B4"/>
    <mergeCell ref="C3:G3"/>
    <mergeCell ref="A6:A11"/>
    <mergeCell ref="A12:A17"/>
    <mergeCell ref="M3:M4"/>
  </mergeCells>
  <phoneticPr fontId="2" type="noConversion"/>
  <pageMargins left="0.39370078740157483" right="0.15748031496062992" top="0.47244094488188981" bottom="1.3779527559055118" header="0.31496062992125984" footer="0.31496062992125984"/>
  <pageSetup paperSize="9" scale="70" orientation="landscape" r:id="rId1"/>
  <headerFooter>
    <oddFooter>&amp;C&amp;P из &amp;N</oddFooter>
  </headerFooter>
  <rowBreaks count="2" manualBreakCount="2">
    <brk id="11" max="13" man="1"/>
    <brk id="2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2021-04-08T06:20:11Z</cp:lastPrinted>
  <dcterms:created xsi:type="dcterms:W3CDTF">2006-09-16T00:00:00Z</dcterms:created>
  <dcterms:modified xsi:type="dcterms:W3CDTF">2026-03-12T06:35:23Z</dcterms:modified>
</cp:coreProperties>
</file>