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0830" activeTab="1"/>
  </bookViews>
  <sheets>
    <sheet name="Приложение № 6.0" sheetId="1" r:id="rId1"/>
    <sheet name="Приложение № 5" sheetId="2"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2" l="1"/>
  <c r="G45" i="2"/>
  <c r="G43" i="2" s="1"/>
  <c r="G32" i="2"/>
  <c r="G25" i="2"/>
  <c r="G20" i="2"/>
  <c r="G16" i="2"/>
  <c r="G12" i="2"/>
  <c r="G8" i="2"/>
  <c r="G6" i="2" s="1"/>
  <c r="G31" i="2" l="1"/>
  <c r="G5" i="2" s="1"/>
  <c r="G4" i="2" s="1"/>
  <c r="G29" i="1" l="1"/>
  <c r="G26" i="1"/>
  <c r="G23" i="1"/>
  <c r="G20" i="1"/>
  <c r="G17" i="1"/>
  <c r="G6" i="1"/>
  <c r="G5" i="1" s="1"/>
  <c r="G4" i="1" s="1"/>
</calcChain>
</file>

<file path=xl/sharedStrings.xml><?xml version="1.0" encoding="utf-8"?>
<sst xmlns="http://schemas.openxmlformats.org/spreadsheetml/2006/main" count="425" uniqueCount="352">
  <si>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</si>
  <si>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</si>
  <si>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</si>
  <si>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</si>
  <si>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</si>
  <si>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</si>
  <si>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</si>
  <si>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</si>
  <si>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</si>
  <si>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</si>
  <si>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</si>
  <si>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</si>
  <si>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</si>
  <si>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</si>
  <si>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</si>
  <si>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</si>
  <si>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</si>
  <si>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</si>
  <si>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</si>
  <si>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</si>
  <si>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</si>
  <si>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</si>
  <si>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</si>
  <si>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</si>
  <si>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</si>
  <si>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t xml:space="preserve">Необходимо выбрать одно значение, в зависимости от следующих условий:
наличие – 1;
отсутствие – 0
</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</si>
  <si>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</si>
  <si>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</si>
  <si>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</si>
  <si>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</si>
  <si>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</si>
  <si>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</si>
  <si>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</si>
  <si>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</si>
  <si>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</si>
  <si>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Необходимо выбрать одно значение, в зависимости от следующих условий:
наличие – 1;
отсутствие – 0
</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</si>
  <si>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</si>
  <si>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</si>
  <si>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</si>
  <si>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t xml:space="preserve">Необходимо выбрать одно значение, в зависимости от следующих условий:
наличие – 1;
отсутствие – 0
</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</si>
  <si>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</si>
  <si>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</si>
  <si>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</si>
  <si>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</si>
  <si>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</si>
  <si>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</si>
  <si>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</si>
  <si>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</si>
  <si>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</si>
  <si>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</si>
  <si>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</si>
  <si>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</si>
  <si>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</si>
  <si>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</si>
  <si>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</si>
  <si>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</si>
  <si>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</si>
  <si>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</si>
  <si>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</si>
  <si>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</si>
  <si>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</si>
  <si>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</si>
  <si>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</si>
  <si>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</si>
  <si>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</si>
  <si>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</si>
  <si>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</si>
  <si>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</si>
  <si>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</si>
  <si>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</si>
  <si>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</si>
  <si>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</si>
  <si>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</si>
  <si>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</si>
  <si>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</si>
  <si>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</si>
  <si>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</si>
  <si>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</si>
  <si>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</si>
  <si>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</si>
  <si>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</si>
  <si>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</si>
  <si>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</si>
  <si>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</si>
  <si>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</si>
  <si>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</si>
  <si>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</si>
  <si>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</si>
  <si>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</si>
  <si>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</si>
  <si>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</si>
  <si>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</si>
  <si>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</si>
  <si>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</si>
  <si>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</si>
  <si>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3.1</t>
  </si>
  <si>
    <t>Показатель наличия акта обследования дымовых и вентиляционных каналов многоквартирных домов перед отопительным периодом</t>
  </si>
  <si>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</si>
  <si>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</si>
  <si>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</si>
  <si>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</si>
  <si>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</si>
  <si>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</si>
  <si>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</si>
  <si>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</si>
  <si>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</si>
  <si>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</si>
  <si>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или муниципальными образованиями в случае,
если способ управления многоквартирным домом не выбран или выбранный способ управления не реализован</t>
  </si>
  <si>
    <t>1</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</si>
  <si>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</si>
  <si>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</si>
  <si>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</si>
  <si>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</si>
  <si>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</si>
  <si>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</si>
  <si>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</si>
  <si>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</si>
  <si>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</si>
  <si>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t>1.1.2.1</t>
  </si>
  <si>
    <t>Количество заключенных соглашений об управлении системой теплоснабжения</t>
  </si>
  <si>
    <t>Фактическое значение, равное количествусоглашений об управлении системой теплоснабжения</t>
  </si>
  <si>
    <t>1.1.2.2</t>
  </si>
  <si>
    <t>Количество организаций всего в системе теплоснабжения</t>
  </si>
  <si>
    <t>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</si>
  <si>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</si>
  <si>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</si>
  <si>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</si>
  <si>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</si>
  <si>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1.1.4.1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</si>
  <si>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</si>
  <si>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</si>
  <si>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1.1.4.2</t>
  </si>
  <si>
    <t xml:space="preserve">Показатель наличия перечня документации эксплуатирующей организации для объектов, не являющихся ОПО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</si>
  <si>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</si>
  <si>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</si>
  <si>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</si>
  <si>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</si>
  <si>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</si>
  <si>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1.1.6.1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</si>
  <si>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</si>
  <si>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</si>
  <si>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</si>
  <si>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</si>
  <si>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</si>
  <si>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</si>
  <si>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</si>
  <si>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</si>
  <si>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</si>
  <si>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</si>
  <si>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</si>
  <si>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</si>
  <si>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</si>
  <si>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1.1.8.2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</si>
  <si>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</si>
  <si>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</si>
  <si>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</si>
  <si>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</si>
  <si>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</si>
  <si>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</si>
  <si>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</si>
  <si>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</si>
  <si>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Показатель проведения наладки тепловых сетей и контроля за режимами потребления тепловой энергии</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</si>
  <si>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</si>
  <si>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Показатель наличия температурных графиков, гидравлических режимов работы системы теплоснабжения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</si>
  <si>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</si>
  <si>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</si>
  <si>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</si>
  <si>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</si>
  <si>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Показатель обеспечения качества теплоносителей</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</si>
  <si>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</si>
  <si>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</si>
  <si>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</si>
  <si>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t>1.5</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</si>
  <si>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</si>
  <si>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</si>
  <si>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</si>
  <si>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1.6</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</si>
  <si>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</si>
  <si>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 9.3.21, 9.3.123 – 9.3.29, пункта 9 Правил</t>
  </si>
  <si>
    <t>Показатель обеспечения надежного теплоснабжения потребителей</t>
  </si>
  <si>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</si>
  <si>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</si>
  <si>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</si>
  <si>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</si>
  <si>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</si>
  <si>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</si>
  <si>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</si>
  <si>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</si>
  <si>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</si>
  <si>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</si>
  <si>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</si>
  <si>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</si>
  <si>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</si>
  <si>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</si>
  <si>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</si>
  <si>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</si>
  <si>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</si>
  <si>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</si>
  <si>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</si>
  <si>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</si>
  <si>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</si>
  <si>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</si>
  <si>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</si>
  <si>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</si>
  <si>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</si>
  <si>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</si>
  <si>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</si>
  <si>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</si>
  <si>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</si>
  <si>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</si>
  <si>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</si>
  <si>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</si>
  <si>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</si>
  <si>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</si>
  <si>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</si>
  <si>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</si>
  <si>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</si>
  <si>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</si>
  <si>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</si>
  <si>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1.6.10.2</t>
  </si>
  <si>
    <t>Показатель подтверждения наличия запаса топлива, не менее утвержденных нормативов запасов топлива</t>
  </si>
  <si>
    <t>1.6.10.2.1</t>
  </si>
  <si>
    <t xml:space="preserve">Фактический объем запаса топлива, тыс. т  </t>
  </si>
  <si>
    <t>фактическое значение объема запаса топлива, тыс. т.</t>
  </si>
  <si>
    <t>1.6.10.2.2</t>
  </si>
  <si>
    <t>Утвержденный нормативный объем запаса топлива, тыс. т</t>
  </si>
  <si>
    <t>фактическое значение утвержденного нормативного запаса топлива, тыс. т</t>
  </si>
  <si>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</si>
  <si>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</si>
  <si>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</si>
  <si>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</si>
  <si>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</si>
  <si>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</si>
  <si>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</si>
  <si>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1.6.12</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</si>
  <si>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</si>
  <si>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</si>
  <si>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</si>
  <si>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</si>
  <si>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</si>
  <si>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</si>
  <si>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</si>
  <si>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</si>
  <si>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</si>
  <si>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</si>
  <si>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</si>
  <si>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</si>
  <si>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</si>
  <si>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</si>
  <si>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Показатель наличия утвержденного плана подготовки к отопительному периоду</t>
  </si>
  <si>
    <t>Оценочный лист
для расчета индекса готовности к отопительному периоду теплоснабжающих организаций</t>
  </si>
  <si>
    <r>
      <t>Расчет осуществляется автоматически по формуле:
И</t>
    </r>
    <r>
      <rPr>
        <sz val="8"/>
        <color theme="1"/>
        <rFont val="Liberation Serif"/>
        <family val="1"/>
        <charset val="204"/>
      </rPr>
      <t>тсо</t>
    </r>
    <r>
      <rPr>
        <sz val="12"/>
        <color theme="1"/>
        <rFont val="Liberation Serif"/>
        <family val="1"/>
        <charset val="204"/>
      </rPr>
      <t>= К</t>
    </r>
    <r>
      <rPr>
        <sz val="8"/>
        <color theme="1"/>
        <rFont val="Liberation Serif"/>
        <family val="1"/>
        <charset val="204"/>
      </rPr>
      <t>закон о теп</t>
    </r>
    <r>
      <rPr>
        <sz val="9"/>
        <color theme="1"/>
        <rFont val="Liberation Serif"/>
        <family val="1"/>
        <charset val="204"/>
      </rPr>
      <t>л</t>
    </r>
    <r>
      <rPr>
        <sz val="12"/>
        <color theme="1"/>
        <rFont val="Liberation Serif"/>
        <family val="1"/>
        <charset val="204"/>
      </rPr>
      <t>*0,9+К</t>
    </r>
    <r>
      <rPr>
        <sz val="8"/>
        <color theme="1"/>
        <rFont val="Liberation Serif"/>
        <family val="1"/>
        <charset val="204"/>
      </rPr>
      <t>предп</t>
    </r>
    <r>
      <rPr>
        <sz val="12"/>
        <color theme="1"/>
        <rFont val="Liberation Serif"/>
        <family val="1"/>
        <charset val="204"/>
      </rPr>
      <t>*0,05+К</t>
    </r>
    <r>
      <rPr>
        <sz val="8"/>
        <color theme="1"/>
        <rFont val="Liberation Serif"/>
        <family val="1"/>
        <charset val="204"/>
      </rPr>
      <t>план</t>
    </r>
    <r>
      <rPr>
        <sz val="12"/>
        <color theme="1"/>
        <rFont val="Liberation Serif"/>
        <family val="1"/>
        <charset val="204"/>
      </rPr>
      <t>*0,05</t>
    </r>
  </si>
  <si>
    <r>
      <t>К</t>
    </r>
    <r>
      <rPr>
        <sz val="8"/>
        <color theme="1"/>
        <rFont val="Liberation Serif"/>
        <family val="1"/>
        <charset val="204"/>
      </rPr>
      <t>закон о тепл</t>
    </r>
  </si>
  <si>
    <r>
      <t>Расчет осуществляется автоматически по формуле:
К</t>
    </r>
    <r>
      <rPr>
        <sz val="8"/>
        <color theme="1"/>
        <rFont val="Liberation Serif"/>
        <family val="1"/>
        <charset val="204"/>
      </rPr>
      <t>закон о тепл</t>
    </r>
    <r>
      <rPr>
        <sz val="12"/>
        <color theme="1"/>
        <rFont val="Liberation Serif"/>
        <family val="1"/>
        <charset val="204"/>
      </rPr>
      <t xml:space="preserve"> = К</t>
    </r>
    <r>
      <rPr>
        <sz val="8"/>
        <color theme="1"/>
        <rFont val="Liberation Serif"/>
        <family val="1"/>
        <charset val="204"/>
      </rPr>
      <t>функ</t>
    </r>
    <r>
      <rPr>
        <sz val="12"/>
        <color theme="1"/>
        <rFont val="Liberation Serif"/>
        <family val="1"/>
        <charset val="204"/>
      </rPr>
      <t>*0,05+К</t>
    </r>
    <r>
      <rPr>
        <sz val="8"/>
        <color theme="1"/>
        <rFont val="Liberation Serif"/>
        <family val="1"/>
        <charset val="204"/>
      </rPr>
      <t>режим.налад</t>
    </r>
    <r>
      <rPr>
        <sz val="12"/>
        <color theme="1"/>
        <rFont val="Liberation Serif"/>
        <family val="1"/>
        <charset val="204"/>
      </rPr>
      <t>*0,01+К</t>
    </r>
    <r>
      <rPr>
        <sz val="8"/>
        <color theme="1"/>
        <rFont val="Liberation Serif"/>
        <family val="1"/>
        <charset val="204"/>
      </rPr>
      <t>качест</t>
    </r>
    <r>
      <rPr>
        <sz val="12"/>
        <color theme="1"/>
        <rFont val="Liberation Serif"/>
        <family val="1"/>
        <charset val="204"/>
      </rPr>
      <t>*0,01+
К</t>
    </r>
    <r>
      <rPr>
        <sz val="8"/>
        <color theme="1"/>
        <rFont val="Liberation Serif"/>
        <family val="1"/>
        <charset val="204"/>
      </rPr>
      <t>комм.учет</t>
    </r>
    <r>
      <rPr>
        <sz val="12"/>
        <color theme="1"/>
        <rFont val="Liberation Serif"/>
        <family val="1"/>
        <charset val="204"/>
      </rPr>
      <t>*0,01+К</t>
    </r>
    <r>
      <rPr>
        <sz val="8"/>
        <color theme="1"/>
        <rFont val="Liberation Serif"/>
        <family val="1"/>
        <charset val="204"/>
      </rPr>
      <t>кач.строит</t>
    </r>
    <r>
      <rPr>
        <sz val="12"/>
        <color theme="1"/>
        <rFont val="Liberation Serif"/>
        <family val="1"/>
        <charset val="204"/>
      </rPr>
      <t>*0,25+
К</t>
    </r>
    <r>
      <rPr>
        <sz val="8"/>
        <color theme="1"/>
        <rFont val="Liberation Serif"/>
        <family val="1"/>
        <charset val="204"/>
      </rPr>
      <t>надеж</t>
    </r>
    <r>
      <rPr>
        <sz val="12"/>
        <color theme="1"/>
        <rFont val="Liberation Serif"/>
        <family val="1"/>
        <charset val="204"/>
      </rPr>
      <t>*0,65+К</t>
    </r>
    <r>
      <rPr>
        <sz val="8"/>
        <color theme="1"/>
        <rFont val="Liberation Serif"/>
        <family val="1"/>
        <charset val="204"/>
      </rPr>
      <t>резерв</t>
    </r>
    <r>
      <rPr>
        <sz val="12"/>
        <color theme="1"/>
        <rFont val="Liberation Serif"/>
        <family val="1"/>
        <charset val="204"/>
      </rPr>
      <t>*0,01+К</t>
    </r>
    <r>
      <rPr>
        <sz val="8"/>
        <color theme="1"/>
        <rFont val="Liberation Serif"/>
        <family val="1"/>
        <charset val="204"/>
      </rPr>
      <t>порядок</t>
    </r>
    <r>
      <rPr>
        <sz val="12"/>
        <color theme="1"/>
        <rFont val="Liberation Serif"/>
        <family val="1"/>
        <charset val="204"/>
      </rPr>
      <t>*0,01</t>
    </r>
  </si>
  <si>
    <r>
      <t>К</t>
    </r>
    <r>
      <rPr>
        <sz val="8"/>
        <color theme="1"/>
        <rFont val="Liberation Serif"/>
        <family val="1"/>
        <charset val="204"/>
      </rPr>
      <t>функц</t>
    </r>
  </si>
  <si>
    <r>
      <t>Расчет осуществляется автоматически по формуле:
К</t>
    </r>
    <r>
      <rPr>
        <sz val="8"/>
        <color theme="1"/>
        <rFont val="Liberation Serif"/>
        <family val="1"/>
        <charset val="204"/>
      </rPr>
      <t>функц</t>
    </r>
    <r>
      <rPr>
        <sz val="12"/>
        <color theme="1"/>
        <rFont val="Liberation Serif"/>
        <family val="1"/>
        <charset val="204"/>
      </rPr>
      <t>=К</t>
    </r>
    <r>
      <rPr>
        <sz val="8"/>
        <color theme="1"/>
        <rFont val="Liberation Serif"/>
        <family val="1"/>
        <charset val="204"/>
      </rPr>
      <t>шт</t>
    </r>
    <r>
      <rPr>
        <sz val="12"/>
        <color theme="1"/>
        <rFont val="Liberation Serif"/>
        <family val="1"/>
        <charset val="204"/>
      </rPr>
      <t>*0,1+К</t>
    </r>
    <r>
      <rPr>
        <sz val="8"/>
        <color theme="1"/>
        <rFont val="Liberation Serif"/>
        <family val="1"/>
        <charset val="204"/>
      </rPr>
      <t>согл</t>
    </r>
    <r>
      <rPr>
        <sz val="12"/>
        <color theme="1"/>
        <rFont val="Liberation Serif"/>
        <family val="1"/>
        <charset val="204"/>
      </rPr>
      <t>*0,1+К</t>
    </r>
    <r>
      <rPr>
        <sz val="8"/>
        <color theme="1"/>
        <rFont val="Liberation Serif"/>
        <family val="1"/>
        <charset val="204"/>
      </rPr>
      <t>дисп</t>
    </r>
    <r>
      <rPr>
        <sz val="12"/>
        <color theme="1"/>
        <rFont val="Liberation Serif"/>
        <family val="1"/>
        <charset val="204"/>
      </rPr>
      <t>*0,1+К</t>
    </r>
    <r>
      <rPr>
        <sz val="8"/>
        <color theme="1"/>
        <rFont val="Liberation Serif"/>
        <family val="1"/>
        <charset val="204"/>
      </rPr>
      <t>перечень</t>
    </r>
    <r>
      <rPr>
        <sz val="12"/>
        <color theme="1"/>
        <rFont val="Liberation Serif"/>
        <family val="1"/>
        <charset val="204"/>
      </rPr>
      <t>*0,1+
К</t>
    </r>
    <r>
      <rPr>
        <sz val="8"/>
        <color theme="1"/>
        <rFont val="Liberation Serif"/>
        <family val="1"/>
        <charset val="204"/>
      </rPr>
      <t>эксп/произв.инстр</t>
    </r>
    <r>
      <rPr>
        <sz val="12"/>
        <color theme="1"/>
        <rFont val="Liberation Serif"/>
        <family val="1"/>
        <charset val="204"/>
      </rPr>
      <t>*0,1+К</t>
    </r>
    <r>
      <rPr>
        <sz val="8"/>
        <color theme="1"/>
        <rFont val="Liberation Serif"/>
        <family val="1"/>
        <charset val="204"/>
      </rPr>
      <t>знаний</t>
    </r>
    <r>
      <rPr>
        <sz val="12"/>
        <color theme="1"/>
        <rFont val="Liberation Serif"/>
        <family val="1"/>
        <charset val="204"/>
      </rPr>
      <t>*0,1+К</t>
    </r>
    <r>
      <rPr>
        <sz val="8"/>
        <color theme="1"/>
        <rFont val="Liberation Serif"/>
        <family val="1"/>
        <charset val="204"/>
      </rPr>
      <t>обуч</t>
    </r>
    <r>
      <rPr>
        <sz val="12"/>
        <color theme="1"/>
        <rFont val="Liberation Serif"/>
        <family val="1"/>
        <charset val="204"/>
      </rPr>
      <t>*0,1+К</t>
    </r>
    <r>
      <rPr>
        <sz val="8"/>
        <color theme="1"/>
        <rFont val="Liberation Serif"/>
        <family val="1"/>
        <charset val="204"/>
      </rPr>
      <t>отв</t>
    </r>
    <r>
      <rPr>
        <sz val="12"/>
        <color theme="1"/>
        <rFont val="Liberation Serif"/>
        <family val="1"/>
        <charset val="204"/>
      </rPr>
      <t>*0,1+
К</t>
    </r>
    <r>
      <rPr>
        <sz val="8"/>
        <color theme="1"/>
        <rFont val="Liberation Serif"/>
        <family val="1"/>
        <charset val="204"/>
      </rPr>
      <t>охр.труда</t>
    </r>
    <r>
      <rPr>
        <sz val="12"/>
        <color theme="1"/>
        <rFont val="Liberation Serif"/>
        <family val="1"/>
        <charset val="204"/>
      </rPr>
      <t>*0,1+К</t>
    </r>
    <r>
      <rPr>
        <sz val="8"/>
        <color theme="1"/>
        <rFont val="Liberation Serif"/>
        <family val="1"/>
        <charset val="204"/>
      </rPr>
      <t>трен</t>
    </r>
    <r>
      <rPr>
        <sz val="12"/>
        <color theme="1"/>
        <rFont val="Liberation Serif"/>
        <family val="1"/>
        <charset val="204"/>
      </rPr>
      <t xml:space="preserve">*0,1
</t>
    </r>
  </si>
  <si>
    <r>
      <t>К</t>
    </r>
    <r>
      <rPr>
        <sz val="8"/>
        <color theme="1"/>
        <rFont val="Liberation Serif"/>
        <family val="1"/>
        <charset val="204"/>
      </rPr>
      <t>шт</t>
    </r>
  </si>
  <si>
    <r>
      <t>К</t>
    </r>
    <r>
      <rPr>
        <sz val="8"/>
        <color theme="1"/>
        <rFont val="Liberation Serif"/>
        <family val="1"/>
        <charset val="204"/>
      </rPr>
      <t>согл</t>
    </r>
  </si>
  <si>
    <r>
      <t>Расчет осуществляется автоматически по формуле:
К</t>
    </r>
    <r>
      <rPr>
        <sz val="8"/>
        <color theme="1"/>
        <rFont val="Liberation Serif"/>
        <family val="1"/>
        <charset val="204"/>
      </rPr>
      <t>согл</t>
    </r>
    <r>
      <rPr>
        <sz val="12"/>
        <color theme="1"/>
        <rFont val="Liberation Serif"/>
        <family val="1"/>
        <charset val="204"/>
      </rPr>
      <t>=N</t>
    </r>
    <r>
      <rPr>
        <sz val="8"/>
        <color theme="1"/>
        <rFont val="Liberation Serif"/>
        <family val="1"/>
        <charset val="204"/>
      </rPr>
      <t>согл</t>
    </r>
    <r>
      <rPr>
        <sz val="12"/>
        <color theme="1"/>
        <rFont val="Liberation Serif"/>
        <family val="1"/>
        <charset val="204"/>
      </rPr>
      <t>/N</t>
    </r>
    <r>
      <rPr>
        <sz val="8"/>
        <color theme="1"/>
        <rFont val="Liberation Serif"/>
        <family val="1"/>
        <charset val="204"/>
      </rPr>
      <t>всего РСО</t>
    </r>
    <r>
      <rPr>
        <sz val="12"/>
        <color theme="1"/>
        <rFont val="Liberation Serif"/>
        <family val="1"/>
        <charset val="204"/>
      </rPr>
      <t xml:space="preserve"> </t>
    </r>
    <r>
      <rPr>
        <sz val="8"/>
        <color theme="1"/>
        <rFont val="Liberation Serif"/>
        <family val="1"/>
        <charset val="204"/>
      </rPr>
      <t>в системе т/сн</t>
    </r>
    <r>
      <rPr>
        <sz val="12"/>
        <color theme="1"/>
        <rFont val="Liberation Serif"/>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</si>
  <si>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Liberation Serif"/>
        <family val="1"/>
        <charset val="204"/>
      </rPr>
      <t>согл</t>
    </r>
  </si>
  <si>
    <r>
      <t>N</t>
    </r>
    <r>
      <rPr>
        <sz val="8"/>
        <color theme="1"/>
        <rFont val="Liberation Serif"/>
        <family val="1"/>
        <charset val="204"/>
      </rPr>
      <t>всего РСО в системе т/сн</t>
    </r>
  </si>
  <si>
    <r>
      <t>К</t>
    </r>
    <r>
      <rPr>
        <sz val="8"/>
        <color theme="1"/>
        <rFont val="Liberation Serif"/>
        <family val="1"/>
        <charset val="204"/>
      </rPr>
      <t>дисп</t>
    </r>
  </si>
  <si>
    <r>
      <t>К</t>
    </r>
    <r>
      <rPr>
        <sz val="8"/>
        <color theme="1"/>
        <rFont val="Liberation Serif"/>
        <family val="1"/>
        <charset val="204"/>
      </rPr>
      <t>перечень</t>
    </r>
  </si>
  <si>
    <r>
      <t>Расчет осуществляется автоматически по формуле:
К</t>
    </r>
    <r>
      <rPr>
        <sz val="8"/>
        <color theme="1"/>
        <rFont val="Liberation Serif"/>
        <family val="1"/>
        <charset val="204"/>
      </rPr>
      <t>перечень</t>
    </r>
    <r>
      <rPr>
        <sz val="12"/>
        <color theme="1"/>
        <rFont val="Liberation Serif"/>
        <family val="1"/>
        <charset val="204"/>
      </rPr>
      <t>= К</t>
    </r>
    <r>
      <rPr>
        <sz val="8"/>
        <color theme="1"/>
        <rFont val="Liberation Serif"/>
        <family val="1"/>
        <charset val="204"/>
      </rPr>
      <t>переченьОПО</t>
    </r>
    <r>
      <rPr>
        <sz val="12"/>
        <color theme="1"/>
        <rFont val="Liberation Serif"/>
        <family val="1"/>
        <charset val="204"/>
      </rPr>
      <t>*0,5+ К</t>
    </r>
    <r>
      <rPr>
        <sz val="8"/>
        <color theme="1"/>
        <rFont val="Liberation Serif"/>
        <family val="1"/>
        <charset val="204"/>
      </rPr>
      <t>перечень неОПО</t>
    </r>
    <r>
      <rPr>
        <sz val="12"/>
        <color theme="1"/>
        <rFont val="Liberation Serif"/>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</si>
  <si>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переченьОПО</t>
    </r>
  </si>
  <si>
    <r>
      <t>К</t>
    </r>
    <r>
      <rPr>
        <sz val="8"/>
        <color theme="1"/>
        <rFont val="Liberation Serif"/>
        <family val="1"/>
        <charset val="204"/>
      </rPr>
      <t>перечень неОПО</t>
    </r>
  </si>
  <si>
    <r>
      <t>К</t>
    </r>
    <r>
      <rPr>
        <sz val="8"/>
        <color theme="1"/>
        <rFont val="Liberation Serif"/>
        <family val="1"/>
        <charset val="204"/>
      </rPr>
      <t>экспл/произв.инстр</t>
    </r>
  </si>
  <si>
    <r>
      <t>К</t>
    </r>
    <r>
      <rPr>
        <sz val="8"/>
        <color theme="1"/>
        <rFont val="Liberation Serif"/>
        <family val="1"/>
        <charset val="204"/>
      </rPr>
      <t>знаний</t>
    </r>
  </si>
  <si>
    <r>
      <t>Расчет осуществляется автоматически по формуле:
К</t>
    </r>
    <r>
      <rPr>
        <sz val="8"/>
        <color theme="1"/>
        <rFont val="Liberation Serif"/>
        <family val="1"/>
        <charset val="204"/>
      </rPr>
      <t>знаний</t>
    </r>
    <r>
      <rPr>
        <sz val="12"/>
        <color theme="1"/>
        <rFont val="Liberation Serif"/>
        <family val="1"/>
        <charset val="204"/>
      </rPr>
      <t>= К</t>
    </r>
    <r>
      <rPr>
        <sz val="8"/>
        <color theme="1"/>
        <rFont val="Liberation Serif"/>
        <family val="1"/>
        <charset val="204"/>
      </rPr>
      <t xml:space="preserve">проток </t>
    </r>
    <r>
      <rPr>
        <sz val="12"/>
        <color theme="1"/>
        <rFont val="Liberation Serif"/>
        <family val="1"/>
        <charset val="204"/>
      </rPr>
      <t>*0,5+К</t>
    </r>
    <r>
      <rPr>
        <sz val="8"/>
        <color theme="1"/>
        <rFont val="Liberation Serif"/>
        <family val="1"/>
        <charset val="204"/>
      </rPr>
      <t>удост</t>
    </r>
    <r>
      <rPr>
        <sz val="12"/>
        <color theme="1"/>
        <rFont val="Liberation Serif"/>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</si>
  <si>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пров зн не ОПО</t>
    </r>
  </si>
  <si>
    <r>
      <t>К</t>
    </r>
    <r>
      <rPr>
        <sz val="8"/>
        <color theme="1"/>
        <rFont val="Liberation Serif"/>
        <family val="1"/>
        <charset val="204"/>
      </rPr>
      <t>пров зн ОПО</t>
    </r>
  </si>
  <si>
    <r>
      <t>К</t>
    </r>
    <r>
      <rPr>
        <sz val="8"/>
        <color theme="1"/>
        <rFont val="Liberation Serif"/>
        <family val="1"/>
        <charset val="204"/>
      </rPr>
      <t>обуч</t>
    </r>
  </si>
  <si>
    <r>
      <t>К</t>
    </r>
    <r>
      <rPr>
        <sz val="8"/>
        <color theme="1"/>
        <rFont val="Liberation Serif"/>
        <family val="1"/>
        <charset val="204"/>
      </rPr>
      <t>отв</t>
    </r>
  </si>
  <si>
    <r>
      <t>К</t>
    </r>
    <r>
      <rPr>
        <sz val="8"/>
        <color theme="1"/>
        <rFont val="Liberation Serif"/>
        <family val="1"/>
        <charset val="204"/>
      </rPr>
      <t>отв</t>
    </r>
    <r>
      <rPr>
        <sz val="12"/>
        <color theme="1"/>
        <rFont val="Liberation Serif"/>
        <family val="1"/>
        <charset val="204"/>
      </rPr>
      <t xml:space="preserve"> = К</t>
    </r>
    <r>
      <rPr>
        <sz val="8"/>
        <color theme="1"/>
        <rFont val="Liberation Serif"/>
        <family val="1"/>
        <charset val="204"/>
      </rPr>
      <t>отв неОПО</t>
    </r>
    <r>
      <rPr>
        <sz val="12"/>
        <color theme="1"/>
        <rFont val="Liberation Serif"/>
        <family val="1"/>
        <charset val="204"/>
      </rPr>
      <t>*0,5+ К</t>
    </r>
    <r>
      <rPr>
        <sz val="8"/>
        <color theme="1"/>
        <rFont val="Liberation Serif"/>
        <family val="1"/>
        <charset val="204"/>
      </rPr>
      <t>отв ОПО</t>
    </r>
    <r>
      <rPr>
        <sz val="12"/>
        <color theme="1"/>
        <rFont val="Liberation Serif"/>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</si>
  <si>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отв неОПО</t>
    </r>
  </si>
  <si>
    <r>
      <t>К</t>
    </r>
    <r>
      <rPr>
        <sz val="8"/>
        <color theme="1"/>
        <rFont val="Liberation Serif"/>
        <family val="1"/>
        <charset val="204"/>
      </rPr>
      <t>отв ОПО</t>
    </r>
  </si>
  <si>
    <r>
      <t>К</t>
    </r>
    <r>
      <rPr>
        <sz val="8"/>
        <color theme="1"/>
        <rFont val="Liberation Serif"/>
        <family val="1"/>
        <charset val="204"/>
      </rPr>
      <t>охр.труда</t>
    </r>
  </si>
  <si>
    <r>
      <t>К</t>
    </r>
    <r>
      <rPr>
        <sz val="8"/>
        <color theme="1"/>
        <rFont val="Liberation Serif"/>
        <family val="1"/>
        <charset val="204"/>
      </rPr>
      <t>трен</t>
    </r>
  </si>
  <si>
    <r>
      <t>К</t>
    </r>
    <r>
      <rPr>
        <sz val="8"/>
        <color theme="1"/>
        <rFont val="Liberation Serif"/>
        <family val="1"/>
        <charset val="204"/>
      </rPr>
      <t>режим.налад</t>
    </r>
  </si>
  <si>
    <r>
      <t>Расчет осуществляется автоматически по формуле:
К</t>
    </r>
    <r>
      <rPr>
        <sz val="8"/>
        <color theme="1"/>
        <rFont val="Liberation Serif"/>
        <family val="1"/>
        <charset val="204"/>
      </rPr>
      <t>режим.налад</t>
    </r>
    <r>
      <rPr>
        <sz val="12"/>
        <color theme="1"/>
        <rFont val="Liberation Serif"/>
        <family val="1"/>
        <charset val="204"/>
      </rPr>
      <t>=К</t>
    </r>
    <r>
      <rPr>
        <sz val="8"/>
        <color theme="1"/>
        <rFont val="Liberation Serif"/>
        <family val="1"/>
        <charset val="204"/>
      </rPr>
      <t>темп.граф</t>
    </r>
    <r>
      <rPr>
        <sz val="12"/>
        <color theme="1"/>
        <rFont val="Liberation Serif"/>
        <family val="1"/>
        <charset val="204"/>
      </rPr>
      <t>*0,5+К</t>
    </r>
    <r>
      <rPr>
        <sz val="8"/>
        <color theme="1"/>
        <rFont val="Liberation Serif"/>
        <family val="1"/>
        <charset val="204"/>
      </rPr>
      <t>режим.карт</t>
    </r>
    <r>
      <rPr>
        <sz val="12"/>
        <color theme="1"/>
        <rFont val="Liberation Serif"/>
        <family val="1"/>
        <charset val="204"/>
      </rPr>
      <t xml:space="preserve">*0,5
</t>
    </r>
  </si>
  <si>
    <r>
      <t>К</t>
    </r>
    <r>
      <rPr>
        <sz val="8"/>
        <color theme="1"/>
        <rFont val="Liberation Serif"/>
        <family val="1"/>
        <charset val="204"/>
      </rPr>
      <t>темп.граф</t>
    </r>
  </si>
  <si>
    <r>
      <t>К</t>
    </r>
    <r>
      <rPr>
        <sz val="8"/>
        <color theme="1"/>
        <rFont val="Liberation Serif"/>
        <family val="1"/>
        <charset val="204"/>
      </rPr>
      <t>режим.карт</t>
    </r>
  </si>
  <si>
    <r>
      <t>К</t>
    </r>
    <r>
      <rPr>
        <sz val="8"/>
        <color theme="1"/>
        <rFont val="Liberation Serif"/>
        <family val="1"/>
        <charset val="204"/>
      </rPr>
      <t>качест</t>
    </r>
  </si>
  <si>
    <r>
      <t>К</t>
    </r>
    <r>
      <rPr>
        <sz val="8"/>
        <color theme="1"/>
        <rFont val="Liberation Serif"/>
        <family val="1"/>
        <charset val="204"/>
      </rPr>
      <t>комм.учет</t>
    </r>
  </si>
  <si>
    <r>
      <t>К</t>
    </r>
    <r>
      <rPr>
        <sz val="8"/>
        <color theme="1"/>
        <rFont val="Liberation Serif"/>
        <family val="1"/>
        <charset val="204"/>
      </rPr>
      <t>кач.строит</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</si>
  <si>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</si>
  <si>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надеж</t>
    </r>
  </si>
  <si>
    <r>
      <t>Расчет осуществляется автоматически по формуле:
К</t>
    </r>
    <r>
      <rPr>
        <sz val="8"/>
        <color theme="1"/>
        <rFont val="Liberation Serif"/>
        <family val="1"/>
        <charset val="204"/>
      </rPr>
      <t>надеж</t>
    </r>
    <r>
      <rPr>
        <sz val="12"/>
        <color theme="1"/>
        <rFont val="Liberation Serif"/>
        <family val="1"/>
        <charset val="204"/>
      </rPr>
      <t>=К</t>
    </r>
    <r>
      <rPr>
        <sz val="8"/>
        <color theme="1"/>
        <rFont val="Liberation Serif"/>
        <family val="1"/>
        <charset val="204"/>
      </rPr>
      <t>освид</t>
    </r>
    <r>
      <rPr>
        <sz val="12"/>
        <color theme="1"/>
        <rFont val="Liberation Serif"/>
        <family val="1"/>
        <charset val="204"/>
      </rPr>
      <t>*0,01+К</t>
    </r>
    <r>
      <rPr>
        <sz val="8"/>
        <color theme="1"/>
        <rFont val="Liberation Serif"/>
        <family val="1"/>
        <charset val="204"/>
      </rPr>
      <t>обслед</t>
    </r>
    <r>
      <rPr>
        <sz val="12"/>
        <color theme="1"/>
        <rFont val="Liberation Serif"/>
        <family val="1"/>
        <charset val="204"/>
      </rPr>
      <t>*0,05+
К</t>
    </r>
    <r>
      <rPr>
        <sz val="8"/>
        <color theme="1"/>
        <rFont val="Liberation Serif"/>
        <family val="1"/>
        <charset val="204"/>
      </rPr>
      <t>дым.труб</t>
    </r>
    <r>
      <rPr>
        <sz val="12"/>
        <color theme="1"/>
        <rFont val="Liberation Serif"/>
        <family val="1"/>
        <charset val="204"/>
      </rPr>
      <t>*0,05+К</t>
    </r>
    <r>
      <rPr>
        <sz val="8"/>
        <color theme="1"/>
        <rFont val="Liberation Serif"/>
        <family val="1"/>
        <charset val="204"/>
      </rPr>
      <t>испыт</t>
    </r>
    <r>
      <rPr>
        <sz val="12"/>
        <color theme="1"/>
        <rFont val="Liberation Serif"/>
        <family val="1"/>
        <charset val="204"/>
      </rPr>
      <t>*0,01+
К</t>
    </r>
    <r>
      <rPr>
        <sz val="8"/>
        <color theme="1"/>
        <rFont val="Liberation Serif"/>
        <family val="1"/>
        <charset val="204"/>
      </rPr>
      <t>гидр</t>
    </r>
    <r>
      <rPr>
        <sz val="12"/>
        <color theme="1"/>
        <rFont val="Liberation Serif"/>
        <family val="1"/>
        <charset val="204"/>
      </rPr>
      <t>*0,4+К</t>
    </r>
    <r>
      <rPr>
        <sz val="8"/>
        <color theme="1"/>
        <rFont val="Liberation Serif"/>
        <family val="1"/>
        <charset val="204"/>
      </rPr>
      <t>шурф</t>
    </r>
    <r>
      <rPr>
        <sz val="12"/>
        <color theme="1"/>
        <rFont val="Liberation Serif"/>
        <family val="1"/>
        <charset val="204"/>
      </rPr>
      <t>*0,01+К</t>
    </r>
    <r>
      <rPr>
        <sz val="8"/>
        <color theme="1"/>
        <rFont val="Liberation Serif"/>
        <family val="1"/>
        <charset val="204"/>
      </rPr>
      <t>очист.промыв</t>
    </r>
    <r>
      <rPr>
        <sz val="12"/>
        <color theme="1"/>
        <rFont val="Liberation Serif"/>
        <family val="1"/>
        <charset val="204"/>
      </rPr>
      <t>*0,4+
К</t>
    </r>
    <r>
      <rPr>
        <sz val="8"/>
        <color theme="1"/>
        <rFont val="Liberation Serif"/>
        <family val="1"/>
        <charset val="204"/>
      </rPr>
      <t>электр.сопр</t>
    </r>
    <r>
      <rPr>
        <sz val="12"/>
        <color theme="1"/>
        <rFont val="Liberation Serif"/>
        <family val="1"/>
        <charset val="204"/>
      </rPr>
      <t>*0,01+К</t>
    </r>
    <r>
      <rPr>
        <sz val="8"/>
        <color theme="1"/>
        <rFont val="Liberation Serif"/>
        <family val="1"/>
        <charset val="204"/>
      </rPr>
      <t>насос стан</t>
    </r>
    <r>
      <rPr>
        <sz val="12"/>
        <color theme="1"/>
        <rFont val="Liberation Serif"/>
        <family val="1"/>
        <charset val="204"/>
      </rPr>
      <t>*0,01+К</t>
    </r>
    <r>
      <rPr>
        <sz val="8"/>
        <color theme="1"/>
        <rFont val="Liberation Serif"/>
        <family val="1"/>
        <charset val="204"/>
      </rPr>
      <t>топл</t>
    </r>
    <r>
      <rPr>
        <sz val="12"/>
        <color theme="1"/>
        <rFont val="Liberation Serif"/>
        <family val="1"/>
        <charset val="204"/>
      </rPr>
      <t>*0,03+
К</t>
    </r>
    <r>
      <rPr>
        <sz val="8"/>
        <color theme="1"/>
        <rFont val="Liberation Serif"/>
        <family val="1"/>
        <charset val="204"/>
      </rPr>
      <t>матер</t>
    </r>
    <r>
      <rPr>
        <sz val="12"/>
        <color theme="1"/>
        <rFont val="Liberation Serif"/>
        <family val="1"/>
        <charset val="204"/>
      </rPr>
      <t>*0,01+К</t>
    </r>
    <r>
      <rPr>
        <sz val="8"/>
        <color theme="1"/>
        <rFont val="Liberation Serif"/>
        <family val="1"/>
        <charset val="204"/>
      </rPr>
      <t>страх</t>
    </r>
    <r>
      <rPr>
        <sz val="12"/>
        <color theme="1"/>
        <rFont val="Liberation Serif"/>
        <family val="1"/>
        <charset val="204"/>
      </rPr>
      <t xml:space="preserve">*0,01
</t>
    </r>
  </si>
  <si>
    <r>
      <t>К</t>
    </r>
    <r>
      <rPr>
        <sz val="8"/>
        <color theme="1"/>
        <rFont val="Liberation Serif"/>
        <family val="1"/>
        <charset val="204"/>
      </rPr>
      <t>освид</t>
    </r>
  </si>
  <si>
    <r>
      <t>Расчет осуществляется автоматически по формуле:
К</t>
    </r>
    <r>
      <rPr>
        <sz val="8"/>
        <color theme="1"/>
        <rFont val="Liberation Serif"/>
        <family val="1"/>
        <charset val="204"/>
      </rPr>
      <t>освид</t>
    </r>
    <r>
      <rPr>
        <sz val="12"/>
        <color theme="1"/>
        <rFont val="Liberation Serif"/>
        <family val="1"/>
        <charset val="204"/>
      </rPr>
      <t>= К</t>
    </r>
    <r>
      <rPr>
        <sz val="8"/>
        <color theme="1"/>
        <rFont val="Liberation Serif"/>
        <family val="1"/>
        <charset val="204"/>
      </rPr>
      <t>освид ОПО</t>
    </r>
    <r>
      <rPr>
        <sz val="12"/>
        <color theme="1"/>
        <rFont val="Liberation Serif"/>
        <family val="1"/>
        <charset val="204"/>
      </rPr>
      <t xml:space="preserve"> *0,5+ К</t>
    </r>
    <r>
      <rPr>
        <sz val="8"/>
        <color theme="1"/>
        <rFont val="Liberation Serif"/>
        <family val="1"/>
        <charset val="204"/>
      </rPr>
      <t>освид не ОПО</t>
    </r>
    <r>
      <rPr>
        <sz val="12"/>
        <color theme="1"/>
        <rFont val="Liberation Serif"/>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</si>
  <si>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К</t>
    </r>
    <r>
      <rPr>
        <sz val="8"/>
        <color theme="1"/>
        <rFont val="Liberation Serif"/>
        <family val="1"/>
        <charset val="204"/>
      </rPr>
      <t>освид не ОПО</t>
    </r>
  </si>
  <si>
    <r>
      <t>К</t>
    </r>
    <r>
      <rPr>
        <sz val="8"/>
        <color theme="1"/>
        <rFont val="Liberation Serif"/>
        <family val="1"/>
        <charset val="204"/>
      </rPr>
      <t>освид ОПО</t>
    </r>
  </si>
  <si>
    <r>
      <t>К</t>
    </r>
    <r>
      <rPr>
        <sz val="8"/>
        <color theme="1"/>
        <rFont val="Liberation Serif"/>
        <family val="1"/>
        <charset val="204"/>
      </rPr>
      <t>обслед</t>
    </r>
  </si>
  <si>
    <r>
      <rPr>
        <sz val="12"/>
        <color theme="1"/>
        <rFont val="Liberation Serif"/>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Liberation Serif"/>
        <family val="1"/>
        <charset val="204"/>
      </rPr>
      <t xml:space="preserve">
</t>
    </r>
  </si>
  <si>
    <r>
      <t>К</t>
    </r>
    <r>
      <rPr>
        <sz val="8"/>
        <color theme="1"/>
        <rFont val="Liberation Serif"/>
        <family val="1"/>
        <charset val="204"/>
      </rPr>
      <t>дым.труб</t>
    </r>
  </si>
  <si>
    <r>
      <t>К</t>
    </r>
    <r>
      <rPr>
        <sz val="8"/>
        <color theme="1"/>
        <rFont val="Liberation Serif"/>
        <family val="1"/>
        <charset val="204"/>
      </rPr>
      <t>испыт</t>
    </r>
  </si>
  <si>
    <r>
      <t>К</t>
    </r>
    <r>
      <rPr>
        <sz val="8"/>
        <color theme="1"/>
        <rFont val="Liberation Serif"/>
        <family val="1"/>
        <charset val="204"/>
      </rPr>
      <t>гидр</t>
    </r>
  </si>
  <si>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Liberation Serif"/>
        <family val="1"/>
        <charset val="204"/>
      </rPr>
      <t xml:space="preserve">гидр </t>
    </r>
    <r>
      <rPr>
        <sz val="12"/>
        <color theme="1"/>
        <rFont val="Liberation Serif"/>
        <family val="1"/>
        <charset val="204"/>
      </rPr>
      <t>принимается равным 1.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</si>
  <si>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шурф</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</si>
  <si>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Liberation Serif"/>
        <family val="1"/>
        <charset val="204"/>
      </rPr>
      <t>шурф</t>
    </r>
    <r>
      <rPr>
        <sz val="12"/>
        <color theme="1"/>
        <rFont val="Liberation Serif"/>
        <family val="1"/>
        <charset val="204"/>
      </rPr>
      <t xml:space="preserve"> принимается равным 1.
</t>
    </r>
  </si>
  <si>
    <r>
      <t>К</t>
    </r>
    <r>
      <rPr>
        <sz val="8"/>
        <color theme="1"/>
        <rFont val="Liberation Serif"/>
        <family val="1"/>
        <charset val="204"/>
      </rPr>
      <t>очист.промыв</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</si>
  <si>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Liberation Serif"/>
        <family val="1"/>
        <charset val="204"/>
      </rPr>
      <t>тсо</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</si>
  <si>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электр.сопр</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</si>
  <si>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Liberation Serif"/>
        <family val="1"/>
        <charset val="204"/>
      </rPr>
      <t xml:space="preserve">электр.сопр </t>
    </r>
    <r>
      <rPr>
        <sz val="12"/>
        <color theme="1"/>
        <rFont val="Liberation Serif"/>
        <family val="1"/>
        <charset val="204"/>
      </rPr>
      <t xml:space="preserve">принимается равным 1.
</t>
    </r>
  </si>
  <si>
    <r>
      <t>К</t>
    </r>
    <r>
      <rPr>
        <sz val="8"/>
        <color theme="1"/>
        <rFont val="Liberation Serif"/>
        <family val="1"/>
        <charset val="204"/>
      </rPr>
      <t>насос.стан</t>
    </r>
  </si>
  <si>
    <r>
      <t>К</t>
    </r>
    <r>
      <rPr>
        <sz val="8"/>
        <color theme="1"/>
        <rFont val="Liberation Serif"/>
        <family val="1"/>
        <charset val="204"/>
      </rPr>
      <t>топл</t>
    </r>
  </si>
  <si>
    <r>
      <t>Расчет осуществляется автоматически по формуле:
К</t>
    </r>
    <r>
      <rPr>
        <sz val="8"/>
        <color theme="1"/>
        <rFont val="Liberation Serif"/>
        <family val="1"/>
        <charset val="204"/>
      </rPr>
      <t>топл</t>
    </r>
    <r>
      <rPr>
        <sz val="12"/>
        <color theme="1"/>
        <rFont val="Liberation Serif"/>
        <family val="1"/>
        <charset val="204"/>
      </rPr>
      <t>= К</t>
    </r>
    <r>
      <rPr>
        <sz val="8"/>
        <color theme="1"/>
        <rFont val="Liberation Serif"/>
        <family val="1"/>
        <charset val="204"/>
      </rPr>
      <t>догтопл</t>
    </r>
    <r>
      <rPr>
        <sz val="12"/>
        <color theme="1"/>
        <rFont val="Liberation Serif"/>
        <family val="1"/>
        <charset val="204"/>
      </rPr>
      <t>*0,5+ К</t>
    </r>
    <r>
      <rPr>
        <sz val="8"/>
        <color theme="1"/>
        <rFont val="Liberation Serif"/>
        <family val="1"/>
        <charset val="204"/>
      </rPr>
      <t>запаст</t>
    </r>
    <r>
      <rPr>
        <sz val="12"/>
        <color theme="1"/>
        <rFont val="Liberation Serif"/>
        <family val="1"/>
        <charset val="204"/>
      </rPr>
      <t xml:space="preserve">*0,5 
</t>
    </r>
  </si>
  <si>
    <r>
      <t>К</t>
    </r>
    <r>
      <rPr>
        <sz val="8"/>
        <color theme="1"/>
        <rFont val="Liberation Serif"/>
        <family val="1"/>
        <charset val="204"/>
      </rPr>
      <t>догтопл</t>
    </r>
  </si>
  <si>
    <r>
      <t>Необходимо выбрать одно значение, в зависимости от следующих условий:
К</t>
    </r>
    <r>
      <rPr>
        <sz val="8"/>
        <color theme="1"/>
        <rFont val="Liberation Serif"/>
        <family val="1"/>
        <charset val="204"/>
      </rPr>
      <t>догтопл</t>
    </r>
    <r>
      <rPr>
        <sz val="12"/>
        <color theme="1"/>
        <rFont val="Liberation Serif"/>
        <family val="1"/>
        <charset val="204"/>
      </rPr>
      <t>=1, если подтверждено наличие договоров;
К</t>
    </r>
    <r>
      <rPr>
        <sz val="8"/>
        <color theme="1"/>
        <rFont val="Liberation Serif"/>
        <family val="1"/>
        <charset val="204"/>
      </rPr>
      <t>догтопл</t>
    </r>
    <r>
      <rPr>
        <sz val="12"/>
        <color theme="1"/>
        <rFont val="Liberation Serif"/>
        <family val="1"/>
        <charset val="204"/>
      </rPr>
      <t xml:space="preserve">=0, если не подтверждено наличие договоров 
</t>
    </r>
  </si>
  <si>
    <r>
      <t>К</t>
    </r>
    <r>
      <rPr>
        <sz val="8"/>
        <color theme="1"/>
        <rFont val="Liberation Serif"/>
        <family val="1"/>
        <charset val="204"/>
      </rPr>
      <t>запаст</t>
    </r>
  </si>
  <si>
    <r>
      <t>Значение выставляется автоматически, в зависимости от следующих условий:
К</t>
    </r>
    <r>
      <rPr>
        <sz val="8"/>
        <color theme="1"/>
        <rFont val="Liberation Serif"/>
        <family val="1"/>
        <charset val="204"/>
      </rPr>
      <t>запаст</t>
    </r>
    <r>
      <rPr>
        <sz val="12"/>
        <color theme="1"/>
        <rFont val="Liberation Serif"/>
        <family val="1"/>
        <charset val="204"/>
      </rPr>
      <t>=1, если Запас</t>
    </r>
    <r>
      <rPr>
        <sz val="8"/>
        <color theme="1"/>
        <rFont val="Liberation Serif"/>
        <family val="1"/>
        <charset val="204"/>
      </rPr>
      <t>факт</t>
    </r>
    <r>
      <rPr>
        <sz val="12"/>
        <color theme="1"/>
        <rFont val="Liberation Serif"/>
        <family val="1"/>
        <charset val="204"/>
      </rPr>
      <t>≥Запас</t>
    </r>
    <r>
      <rPr>
        <sz val="8"/>
        <color theme="1"/>
        <rFont val="Liberation Serif"/>
        <family val="1"/>
        <charset val="204"/>
      </rPr>
      <t>нормат</t>
    </r>
    <r>
      <rPr>
        <sz val="12"/>
        <color theme="1"/>
        <rFont val="Liberation Serif"/>
        <family val="1"/>
        <charset val="204"/>
      </rPr>
      <t xml:space="preserve">
К</t>
    </r>
    <r>
      <rPr>
        <sz val="8"/>
        <color theme="1"/>
        <rFont val="Liberation Serif"/>
        <family val="1"/>
        <charset val="204"/>
      </rPr>
      <t>запаст</t>
    </r>
    <r>
      <rPr>
        <sz val="12"/>
        <color theme="1"/>
        <rFont val="Liberation Serif"/>
        <family val="1"/>
        <charset val="204"/>
      </rPr>
      <t>=0, если Запас</t>
    </r>
    <r>
      <rPr>
        <sz val="8"/>
        <color theme="1"/>
        <rFont val="Liberation Serif"/>
        <family val="1"/>
        <charset val="204"/>
      </rPr>
      <t>факт</t>
    </r>
    <r>
      <rPr>
        <sz val="12"/>
        <color theme="1"/>
        <rFont val="Liberation Serif"/>
        <family val="1"/>
        <charset val="204"/>
      </rPr>
      <t>&lt;Запас</t>
    </r>
    <r>
      <rPr>
        <sz val="8"/>
        <color theme="1"/>
        <rFont val="Liberation Serif"/>
        <family val="1"/>
        <charset val="204"/>
      </rPr>
      <t>нормат</t>
    </r>
    <r>
      <rPr>
        <sz val="12"/>
        <color theme="1"/>
        <rFont val="Liberation Serif"/>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Liberation Serif"/>
        <family val="1"/>
        <charset val="204"/>
      </rPr>
      <t>запаст</t>
    </r>
    <r>
      <rPr>
        <sz val="12"/>
        <color theme="1"/>
        <rFont val="Liberation Serif"/>
        <family val="1"/>
        <charset val="204"/>
      </rPr>
      <t>=1, если Запас</t>
    </r>
    <r>
      <rPr>
        <sz val="8"/>
        <color theme="1"/>
        <rFont val="Liberation Serif"/>
        <family val="1"/>
        <charset val="204"/>
      </rPr>
      <t>факт</t>
    </r>
    <r>
      <rPr>
        <sz val="12"/>
        <color theme="1"/>
        <rFont val="Liberation Serif"/>
        <family val="1"/>
        <charset val="204"/>
      </rPr>
      <t>≥Запас</t>
    </r>
    <r>
      <rPr>
        <sz val="8"/>
        <color theme="1"/>
        <rFont val="Liberation Serif"/>
        <family val="1"/>
        <charset val="204"/>
      </rPr>
      <t>нормат</t>
    </r>
    <r>
      <rPr>
        <sz val="12"/>
        <color theme="1"/>
        <rFont val="Liberation Serif"/>
        <family val="1"/>
        <charset val="204"/>
      </rPr>
      <t xml:space="preserve">
К</t>
    </r>
    <r>
      <rPr>
        <sz val="8"/>
        <color theme="1"/>
        <rFont val="Liberation Serif"/>
        <family val="1"/>
        <charset val="204"/>
      </rPr>
      <t>запаст</t>
    </r>
    <r>
      <rPr>
        <sz val="12"/>
        <color theme="1"/>
        <rFont val="Liberation Serif"/>
        <family val="1"/>
        <charset val="204"/>
      </rPr>
      <t>=0, если Запас</t>
    </r>
    <r>
      <rPr>
        <sz val="8"/>
        <color theme="1"/>
        <rFont val="Liberation Serif"/>
        <family val="1"/>
        <charset val="204"/>
      </rPr>
      <t>факт</t>
    </r>
    <r>
      <rPr>
        <sz val="12"/>
        <color theme="1"/>
        <rFont val="Liberation Serif"/>
        <family val="1"/>
        <charset val="204"/>
      </rPr>
      <t>&lt;Запас</t>
    </r>
    <r>
      <rPr>
        <sz val="8"/>
        <color theme="1"/>
        <rFont val="Liberation Serif"/>
        <family val="1"/>
        <charset val="204"/>
      </rPr>
      <t>нормат</t>
    </r>
    <r>
      <rPr>
        <sz val="12"/>
        <color theme="1"/>
        <rFont val="Liberation Serif"/>
        <family val="1"/>
        <charset val="204"/>
      </rPr>
      <t xml:space="preserve">
</t>
    </r>
  </si>
  <si>
    <r>
      <t>Запас</t>
    </r>
    <r>
      <rPr>
        <sz val="8"/>
        <color theme="1"/>
        <rFont val="Liberation Serif"/>
        <family val="1"/>
        <charset val="204"/>
      </rPr>
      <t>факт</t>
    </r>
  </si>
  <si>
    <r>
      <t>Запас</t>
    </r>
    <r>
      <rPr>
        <sz val="8"/>
        <color theme="1"/>
        <rFont val="Liberation Serif"/>
        <family val="1"/>
        <charset val="204"/>
      </rPr>
      <t xml:space="preserve">нормат </t>
    </r>
  </si>
  <si>
    <r>
      <t>К</t>
    </r>
    <r>
      <rPr>
        <sz val="8"/>
        <color theme="1"/>
        <rFont val="Liberation Serif"/>
        <family val="1"/>
        <charset val="204"/>
      </rPr>
      <t>матер</t>
    </r>
  </si>
  <si>
    <r>
      <t>К</t>
    </r>
    <r>
      <rPr>
        <sz val="8"/>
        <color theme="1"/>
        <rFont val="Liberation Serif"/>
        <family val="1"/>
        <charset val="204"/>
      </rPr>
      <t>страх</t>
    </r>
  </si>
  <si>
    <r>
      <t>К</t>
    </r>
    <r>
      <rPr>
        <sz val="8"/>
        <color theme="1"/>
        <rFont val="Liberation Serif"/>
        <family val="1"/>
        <charset val="204"/>
      </rPr>
      <t>резерв</t>
    </r>
  </si>
  <si>
    <r>
      <t>К</t>
    </r>
    <r>
      <rPr>
        <sz val="8"/>
        <color theme="1"/>
        <rFont val="Liberation Serif"/>
        <family val="1"/>
        <charset val="204"/>
      </rPr>
      <t>порядок</t>
    </r>
  </si>
  <si>
    <r>
      <t>К</t>
    </r>
    <r>
      <rPr>
        <sz val="8"/>
        <color theme="1"/>
        <rFont val="Liberation Serif"/>
        <family val="1"/>
        <charset val="204"/>
      </rPr>
      <t>предп</t>
    </r>
  </si>
  <si>
    <r>
      <t>К</t>
    </r>
    <r>
      <rPr>
        <sz val="8"/>
        <rFont val="Liberation Serif"/>
        <family val="1"/>
        <charset val="204"/>
      </rPr>
      <t>план</t>
    </r>
  </si>
  <si>
    <r>
      <t>Расчет осуществляется автоматически по формуле:
И</t>
    </r>
    <r>
      <rPr>
        <sz val="8"/>
        <color theme="1"/>
        <rFont val="Liberation Serif"/>
        <family val="1"/>
        <charset val="204"/>
      </rPr>
      <t>потр</t>
    </r>
    <r>
      <rPr>
        <sz val="12"/>
        <color theme="1"/>
        <rFont val="Liberation Serif"/>
        <family val="1"/>
        <charset val="204"/>
      </rPr>
      <t>=К</t>
    </r>
    <r>
      <rPr>
        <sz val="8"/>
        <color theme="1"/>
        <rFont val="Liberation Serif"/>
        <family val="1"/>
        <charset val="204"/>
      </rPr>
      <t>закон о тепл</t>
    </r>
    <r>
      <rPr>
        <sz val="12"/>
        <color theme="1"/>
        <rFont val="Liberation Serif"/>
        <family val="1"/>
        <charset val="204"/>
      </rPr>
      <t>*0,85+ К</t>
    </r>
    <r>
      <rPr>
        <sz val="8"/>
        <color theme="1"/>
        <rFont val="Liberation Serif"/>
        <family val="1"/>
        <charset val="204"/>
      </rPr>
      <t>жил.фонд</t>
    </r>
    <r>
      <rPr>
        <sz val="12"/>
        <color theme="1"/>
        <rFont val="Liberation Serif"/>
        <family val="1"/>
        <charset val="204"/>
      </rPr>
      <t>*0,06 +К</t>
    </r>
    <r>
      <rPr>
        <sz val="8"/>
        <color theme="1"/>
        <rFont val="Liberation Serif"/>
        <family val="1"/>
        <charset val="204"/>
      </rPr>
      <t>газ</t>
    </r>
    <r>
      <rPr>
        <sz val="12"/>
        <color theme="1"/>
        <rFont val="Liberation Serif"/>
        <family val="1"/>
        <charset val="204"/>
      </rPr>
      <t>*0,02+К</t>
    </r>
    <r>
      <rPr>
        <sz val="8"/>
        <color theme="1"/>
        <rFont val="Liberation Serif"/>
        <family val="1"/>
        <charset val="204"/>
      </rPr>
      <t>предп</t>
    </r>
    <r>
      <rPr>
        <sz val="12"/>
        <color theme="1"/>
        <rFont val="Liberation Serif"/>
        <family val="1"/>
        <charset val="204"/>
      </rPr>
      <t>*0,05+К</t>
    </r>
    <r>
      <rPr>
        <sz val="8"/>
        <color theme="1"/>
        <rFont val="Liberation Serif"/>
        <family val="1"/>
        <charset val="204"/>
      </rPr>
      <t>план</t>
    </r>
    <r>
      <rPr>
        <sz val="12"/>
        <color theme="1"/>
        <rFont val="Liberation Serif"/>
        <family val="1"/>
        <charset val="204"/>
      </rPr>
      <t xml:space="preserve">*0,02
</t>
    </r>
  </si>
  <si>
    <r>
      <t>Расчет осуществляется автоматически по формуле:
К</t>
    </r>
    <r>
      <rPr>
        <sz val="8"/>
        <color theme="1"/>
        <rFont val="Liberation Serif"/>
        <family val="1"/>
        <charset val="204"/>
      </rPr>
      <t>закон о тепл</t>
    </r>
    <r>
      <rPr>
        <sz val="12"/>
        <color theme="1"/>
        <rFont val="Liberation Serif"/>
        <family val="1"/>
        <charset val="204"/>
      </rPr>
      <t>=К</t>
    </r>
    <r>
      <rPr>
        <sz val="8"/>
        <color theme="1"/>
        <rFont val="Liberation Serif"/>
        <family val="1"/>
        <charset val="204"/>
      </rPr>
      <t>безопасн</t>
    </r>
    <r>
      <rPr>
        <sz val="12"/>
        <color theme="1"/>
        <rFont val="Liberation Serif"/>
        <family val="1"/>
        <charset val="204"/>
      </rPr>
      <t>*0,8+К</t>
    </r>
    <r>
      <rPr>
        <sz val="8"/>
        <color theme="1"/>
        <rFont val="Liberation Serif"/>
        <family val="1"/>
        <charset val="204"/>
      </rPr>
      <t>режим</t>
    </r>
    <r>
      <rPr>
        <sz val="12"/>
        <color theme="1"/>
        <rFont val="Liberation Serif"/>
        <family val="1"/>
        <charset val="204"/>
      </rPr>
      <t>*0,03+
К</t>
    </r>
    <r>
      <rPr>
        <sz val="8"/>
        <color theme="1"/>
        <rFont val="Liberation Serif"/>
        <family val="1"/>
        <charset val="204"/>
      </rPr>
      <t>задолж</t>
    </r>
    <r>
      <rPr>
        <sz val="12"/>
        <color theme="1"/>
        <rFont val="Liberation Serif"/>
        <family val="1"/>
        <charset val="204"/>
      </rPr>
      <t>*0,15+К</t>
    </r>
    <r>
      <rPr>
        <sz val="8"/>
        <color theme="1"/>
        <rFont val="Liberation Serif"/>
        <family val="1"/>
        <charset val="204"/>
      </rPr>
      <t>учет</t>
    </r>
    <r>
      <rPr>
        <sz val="12"/>
        <color theme="1"/>
        <rFont val="Liberation Serif"/>
        <family val="1"/>
        <charset val="204"/>
      </rPr>
      <t>*0,02</t>
    </r>
  </si>
  <si>
    <r>
      <t>К</t>
    </r>
    <r>
      <rPr>
        <sz val="8"/>
        <color theme="1"/>
        <rFont val="Liberation Serif"/>
        <family val="1"/>
        <charset val="204"/>
      </rPr>
      <t>безопасн</t>
    </r>
  </si>
  <si>
    <r>
      <t>Расчет осуществляется автоматически по формуле:
К</t>
    </r>
    <r>
      <rPr>
        <sz val="8"/>
        <color theme="1"/>
        <rFont val="Liberation Serif"/>
        <family val="1"/>
        <charset val="204"/>
      </rPr>
      <t>безопасн</t>
    </r>
    <r>
      <rPr>
        <sz val="12"/>
        <color theme="1"/>
        <rFont val="Liberation Serif"/>
        <family val="1"/>
        <charset val="204"/>
      </rPr>
      <t>=К</t>
    </r>
    <r>
      <rPr>
        <sz val="8"/>
        <color theme="1"/>
        <rFont val="Liberation Serif"/>
        <family val="1"/>
        <charset val="204"/>
      </rPr>
      <t>промыв</t>
    </r>
    <r>
      <rPr>
        <sz val="12"/>
        <color theme="1"/>
        <rFont val="Liberation Serif"/>
        <family val="1"/>
        <charset val="204"/>
      </rPr>
      <t>*0,31+К</t>
    </r>
    <r>
      <rPr>
        <sz val="8"/>
        <color theme="1"/>
        <rFont val="Liberation Serif"/>
        <family val="1"/>
        <charset val="204"/>
      </rPr>
      <t>гидр</t>
    </r>
    <r>
      <rPr>
        <sz val="12"/>
        <color theme="1"/>
        <rFont val="Liberation Serif"/>
        <family val="1"/>
        <charset val="204"/>
      </rPr>
      <t>*0,31+К</t>
    </r>
    <r>
      <rPr>
        <sz val="8"/>
        <color theme="1"/>
        <rFont val="Liberation Serif"/>
        <family val="1"/>
        <charset val="204"/>
      </rPr>
      <t>арм</t>
    </r>
    <r>
      <rPr>
        <sz val="12"/>
        <color theme="1"/>
        <rFont val="Liberation Serif"/>
        <family val="1"/>
        <charset val="204"/>
      </rPr>
      <t>*0,01+
К</t>
    </r>
    <r>
      <rPr>
        <sz val="8"/>
        <color theme="1"/>
        <rFont val="Liberation Serif"/>
        <family val="1"/>
        <charset val="204"/>
      </rPr>
      <t>отв</t>
    </r>
    <r>
      <rPr>
        <sz val="12"/>
        <color theme="1"/>
        <rFont val="Liberation Serif"/>
        <family val="1"/>
        <charset val="204"/>
      </rPr>
      <t>*0,01+К</t>
    </r>
    <r>
      <rPr>
        <sz val="8"/>
        <color theme="1"/>
        <rFont val="Liberation Serif"/>
        <family val="1"/>
        <charset val="204"/>
      </rPr>
      <t>испыт</t>
    </r>
    <r>
      <rPr>
        <sz val="12"/>
        <color theme="1"/>
        <rFont val="Liberation Serif"/>
        <family val="1"/>
        <charset val="204"/>
      </rPr>
      <t>*0,31+К</t>
    </r>
    <r>
      <rPr>
        <sz val="8"/>
        <color theme="1"/>
        <rFont val="Liberation Serif"/>
        <family val="1"/>
        <charset val="204"/>
      </rPr>
      <t>перечень</t>
    </r>
    <r>
      <rPr>
        <sz val="12"/>
        <color theme="1"/>
        <rFont val="Liberation Serif"/>
        <family val="1"/>
        <charset val="204"/>
      </rPr>
      <t>*0,01+
К</t>
    </r>
    <r>
      <rPr>
        <sz val="8"/>
        <color theme="1"/>
        <rFont val="Liberation Serif"/>
        <family val="1"/>
        <charset val="204"/>
      </rPr>
      <t>экспл/произв.инстр</t>
    </r>
    <r>
      <rPr>
        <sz val="12"/>
        <color theme="1"/>
        <rFont val="Liberation Serif"/>
        <family val="1"/>
        <charset val="204"/>
      </rPr>
      <t>*0,01+К</t>
    </r>
    <r>
      <rPr>
        <sz val="8"/>
        <color theme="1"/>
        <rFont val="Liberation Serif"/>
        <family val="1"/>
        <charset val="204"/>
      </rPr>
      <t>паспорт.тепл.пункт</t>
    </r>
    <r>
      <rPr>
        <sz val="12"/>
        <color theme="1"/>
        <rFont val="Liberation Serif"/>
        <family val="1"/>
        <charset val="204"/>
      </rPr>
      <t>*0,01+К</t>
    </r>
    <r>
      <rPr>
        <sz val="8"/>
        <color theme="1"/>
        <rFont val="Liberation Serif"/>
        <family val="1"/>
        <charset val="204"/>
      </rPr>
      <t>шт</t>
    </r>
    <r>
      <rPr>
        <sz val="12"/>
        <color theme="1"/>
        <rFont val="Liberation Serif"/>
        <family val="1"/>
        <charset val="204"/>
      </rPr>
      <t>*0,01+
К</t>
    </r>
    <r>
      <rPr>
        <sz val="8"/>
        <color theme="1"/>
        <rFont val="Liberation Serif"/>
        <family val="1"/>
        <charset val="204"/>
      </rPr>
      <t>регул.темпер</t>
    </r>
    <r>
      <rPr>
        <sz val="12"/>
        <color theme="1"/>
        <rFont val="Liberation Serif"/>
        <family val="1"/>
        <charset val="204"/>
      </rPr>
      <t xml:space="preserve">*0,01
</t>
    </r>
  </si>
  <si>
    <r>
      <t>К</t>
    </r>
    <r>
      <rPr>
        <sz val="8"/>
        <color theme="1"/>
        <rFont val="Liberation Serif"/>
        <family val="1"/>
        <charset val="204"/>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</si>
  <si>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t>
    </r>
    <r>
      <rPr>
        <sz val="12"/>
        <color rgb="FFFF0000"/>
        <rFont val="Liberation Serif"/>
        <family val="1"/>
        <charset val="204"/>
      </rPr>
      <t xml:space="preserve">. </t>
    </r>
    <r>
      <rPr>
        <sz val="12"/>
        <color theme="1"/>
        <rFont val="Liberation Serif"/>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</si>
  <si>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</si>
  <si>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арм</t>
    </r>
  </si>
  <si>
    <r>
      <t>Необходимо выбрать одно значение, в зависимости от следующих условий:
наличие – 1;
отсутствие – 0
Значение индекса готовности И</t>
    </r>
    <r>
      <rPr>
        <sz val="8"/>
        <color theme="1"/>
        <rFont val="Liberation Serif"/>
        <family val="1"/>
        <charset val="204"/>
      </rPr>
      <t>потр</t>
    </r>
    <r>
      <rPr>
        <sz val="12"/>
        <color theme="1"/>
        <rFont val="Liberation Serif"/>
        <family val="1"/>
        <charset val="204"/>
      </rPr>
      <t xml:space="preserve"> не может быть более 0,8 в случае, если данный показатель равен 0. 
</t>
    </r>
  </si>
  <si>
    <r>
      <t>К</t>
    </r>
    <r>
      <rPr>
        <sz val="8"/>
        <color theme="1"/>
        <rFont val="Liberation Serif"/>
        <family val="1"/>
        <charset val="204"/>
      </rPr>
      <t>паспорт.тепл.пункт</t>
    </r>
  </si>
  <si>
    <r>
      <t>К</t>
    </r>
    <r>
      <rPr>
        <sz val="8"/>
        <color theme="1"/>
        <rFont val="Liberation Serif"/>
        <family val="1"/>
        <charset val="204"/>
      </rPr>
      <t>регул.темпер</t>
    </r>
  </si>
  <si>
    <r>
      <t>К</t>
    </r>
    <r>
      <rPr>
        <sz val="8"/>
        <color theme="1"/>
        <rFont val="Liberation Serif"/>
        <family val="1"/>
        <charset val="204"/>
      </rPr>
      <t>режим</t>
    </r>
  </si>
  <si>
    <r>
      <t>Расчет осуществляется автоматически по формуле:
К</t>
    </r>
    <r>
      <rPr>
        <sz val="8"/>
        <color theme="1"/>
        <rFont val="Liberation Serif"/>
        <family val="1"/>
        <charset val="204"/>
      </rPr>
      <t>режим</t>
    </r>
    <r>
      <rPr>
        <sz val="12"/>
        <color theme="1"/>
        <rFont val="Liberation Serif"/>
        <family val="1"/>
        <charset val="204"/>
      </rPr>
      <t>=0,5*К</t>
    </r>
    <r>
      <rPr>
        <sz val="8"/>
        <color theme="1"/>
        <rFont val="Liberation Serif"/>
        <family val="1"/>
        <charset val="204"/>
      </rPr>
      <t>врез</t>
    </r>
    <r>
      <rPr>
        <sz val="12"/>
        <color theme="1"/>
        <rFont val="Liberation Serif"/>
        <family val="1"/>
        <charset val="204"/>
      </rPr>
      <t>+0,5*К</t>
    </r>
    <r>
      <rPr>
        <sz val="8"/>
        <color theme="1"/>
        <rFont val="Liberation Serif"/>
        <family val="1"/>
        <charset val="204"/>
      </rPr>
      <t>тех.готов</t>
    </r>
  </si>
  <si>
    <r>
      <t>К</t>
    </r>
    <r>
      <rPr>
        <sz val="8"/>
        <color theme="1"/>
        <rFont val="Liberation Serif"/>
        <family val="1"/>
        <charset val="204"/>
      </rPr>
      <t>врез</t>
    </r>
  </si>
  <si>
    <r>
      <t>К</t>
    </r>
    <r>
      <rPr>
        <sz val="8"/>
        <color theme="1"/>
        <rFont val="Liberation Serif"/>
        <family val="1"/>
        <charset val="204"/>
      </rPr>
      <t>тех.готов</t>
    </r>
  </si>
  <si>
    <r>
      <t>К</t>
    </r>
    <r>
      <rPr>
        <sz val="8"/>
        <color theme="1"/>
        <rFont val="Liberation Serif"/>
        <family val="1"/>
        <charset val="204"/>
      </rPr>
      <t>задолж</t>
    </r>
  </si>
  <si>
    <r>
      <t>Расчет осуществляется автоматически по формуле:
К</t>
    </r>
    <r>
      <rPr>
        <sz val="8"/>
        <color theme="1"/>
        <rFont val="Liberation Serif"/>
        <family val="1"/>
        <charset val="204"/>
      </rPr>
      <t>задолж</t>
    </r>
    <r>
      <rPr>
        <sz val="12"/>
        <color theme="1"/>
        <rFont val="Liberation Serif"/>
        <family val="1"/>
        <charset val="204"/>
      </rPr>
      <t>=К</t>
    </r>
    <r>
      <rPr>
        <sz val="8"/>
        <color theme="1"/>
        <rFont val="Liberation Serif"/>
        <family val="1"/>
        <charset val="204"/>
      </rPr>
      <t>договор</t>
    </r>
    <r>
      <rPr>
        <sz val="12"/>
        <color theme="1"/>
        <rFont val="Liberation Serif"/>
        <family val="1"/>
        <charset val="204"/>
      </rPr>
      <t>*0,05+К</t>
    </r>
    <r>
      <rPr>
        <sz val="8"/>
        <color theme="1"/>
        <rFont val="Liberation Serif"/>
        <family val="1"/>
        <charset val="204"/>
      </rPr>
      <t>свер</t>
    </r>
    <r>
      <rPr>
        <sz val="12"/>
        <color theme="1"/>
        <rFont val="Liberation Serif"/>
        <family val="1"/>
        <charset val="204"/>
      </rPr>
      <t xml:space="preserve">*0,95
</t>
    </r>
  </si>
  <si>
    <r>
      <t>К</t>
    </r>
    <r>
      <rPr>
        <sz val="8"/>
        <color theme="1"/>
        <rFont val="Liberation Serif"/>
        <family val="1"/>
        <charset val="204"/>
      </rPr>
      <t>договор</t>
    </r>
  </si>
  <si>
    <r>
      <t>К</t>
    </r>
    <r>
      <rPr>
        <sz val="8"/>
        <color theme="1"/>
        <rFont val="Liberation Serif"/>
        <family val="1"/>
        <charset val="204"/>
      </rPr>
      <t>свер</t>
    </r>
  </si>
  <si>
    <r>
      <t>К</t>
    </r>
    <r>
      <rPr>
        <sz val="8"/>
        <color theme="1"/>
        <rFont val="Liberation Serif"/>
        <family val="1"/>
        <charset val="204"/>
      </rPr>
      <t>учет</t>
    </r>
  </si>
  <si>
    <r>
      <t>Расчет осуществляется автоматически по формуле:
К</t>
    </r>
    <r>
      <rPr>
        <sz val="8"/>
        <color theme="1"/>
        <rFont val="Liberation Serif"/>
        <family val="1"/>
        <charset val="204"/>
      </rPr>
      <t>учет</t>
    </r>
    <r>
      <rPr>
        <sz val="12"/>
        <color theme="1"/>
        <rFont val="Liberation Serif"/>
        <family val="1"/>
        <charset val="204"/>
      </rPr>
      <t>=К</t>
    </r>
    <r>
      <rPr>
        <sz val="8"/>
        <color theme="1"/>
        <rFont val="Liberation Serif"/>
        <family val="1"/>
        <charset val="204"/>
      </rPr>
      <t>провер.уз.уч</t>
    </r>
    <r>
      <rPr>
        <sz val="12"/>
        <color theme="1"/>
        <rFont val="Liberation Serif"/>
        <family val="1"/>
        <charset val="204"/>
      </rPr>
      <t>*0,5+К</t>
    </r>
    <r>
      <rPr>
        <sz val="8"/>
        <color theme="1"/>
        <rFont val="Liberation Serif"/>
        <family val="1"/>
        <charset val="204"/>
      </rPr>
      <t>провер.кип</t>
    </r>
    <r>
      <rPr>
        <sz val="12"/>
        <color theme="1"/>
        <rFont val="Liberation Serif"/>
        <family val="1"/>
        <charset val="204"/>
      </rPr>
      <t xml:space="preserve">*0,5
</t>
    </r>
  </si>
  <si>
    <r>
      <t>К</t>
    </r>
    <r>
      <rPr>
        <sz val="8"/>
        <color theme="1"/>
        <rFont val="Liberation Serif"/>
        <family val="1"/>
        <charset val="204"/>
      </rPr>
      <t>провер.уз.уч</t>
    </r>
  </si>
  <si>
    <r>
      <t>К</t>
    </r>
    <r>
      <rPr>
        <sz val="8"/>
        <color theme="1"/>
        <rFont val="Liberation Serif"/>
        <family val="1"/>
        <charset val="204"/>
      </rPr>
      <t>провер.кип</t>
    </r>
  </si>
  <si>
    <r>
      <t>К</t>
    </r>
    <r>
      <rPr>
        <sz val="8"/>
        <color theme="1"/>
        <rFont val="Liberation Serif"/>
        <family val="1"/>
        <charset val="204"/>
      </rPr>
      <t>жил.фонд</t>
    </r>
  </si>
  <si>
    <r>
      <t>Расчет осуществляется автоматически по формуле:
К</t>
    </r>
    <r>
      <rPr>
        <sz val="8"/>
        <color theme="1"/>
        <rFont val="Liberation Serif"/>
        <family val="1"/>
        <charset val="204"/>
      </rPr>
      <t>жил.фонд</t>
    </r>
    <r>
      <rPr>
        <sz val="12"/>
        <color theme="1"/>
        <rFont val="Liberation Serif"/>
        <family val="1"/>
        <charset val="204"/>
      </rPr>
      <t>=К</t>
    </r>
    <r>
      <rPr>
        <sz val="8"/>
        <color theme="1"/>
        <rFont val="Liberation Serif"/>
        <family val="1"/>
        <charset val="204"/>
      </rPr>
      <t>контур</t>
    </r>
    <r>
      <rPr>
        <sz val="12"/>
        <color theme="1"/>
        <rFont val="Liberation Serif"/>
        <family val="1"/>
        <charset val="204"/>
      </rPr>
      <t>*0,7+К</t>
    </r>
    <r>
      <rPr>
        <sz val="8"/>
        <color theme="1"/>
        <rFont val="Liberation Serif"/>
        <family val="1"/>
        <charset val="204"/>
      </rPr>
      <t>дезинф</t>
    </r>
    <r>
      <rPr>
        <sz val="12"/>
        <color theme="1"/>
        <rFont val="Liberation Serif"/>
        <family val="1"/>
        <charset val="204"/>
      </rPr>
      <t>*0,3</t>
    </r>
  </si>
  <si>
    <r>
      <t>К</t>
    </r>
    <r>
      <rPr>
        <sz val="8"/>
        <color theme="1"/>
        <rFont val="Liberation Serif"/>
        <family val="1"/>
        <charset val="204"/>
      </rPr>
      <t>контур</t>
    </r>
  </si>
  <si>
    <r>
      <t>К</t>
    </r>
    <r>
      <rPr>
        <sz val="8"/>
        <color theme="1"/>
        <rFont val="Liberation Serif"/>
        <family val="1"/>
        <charset val="204"/>
      </rPr>
      <t>дезинф</t>
    </r>
  </si>
  <si>
    <r>
      <t>К</t>
    </r>
    <r>
      <rPr>
        <sz val="8"/>
        <color theme="1"/>
        <rFont val="Liberation Serif"/>
        <family val="1"/>
        <charset val="204"/>
      </rPr>
      <t>газ</t>
    </r>
  </si>
  <si>
    <r>
      <t>Расчет осуществляется автоматически по формуле:
К</t>
    </r>
    <r>
      <rPr>
        <sz val="8"/>
        <color theme="1"/>
        <rFont val="Liberation Serif"/>
        <family val="1"/>
        <charset val="204"/>
      </rPr>
      <t>газ</t>
    </r>
    <r>
      <rPr>
        <sz val="12"/>
        <color theme="1"/>
        <rFont val="Liberation Serif"/>
        <family val="1"/>
        <charset val="204"/>
      </rPr>
      <t>=К</t>
    </r>
    <r>
      <rPr>
        <sz val="8"/>
        <color theme="1"/>
        <rFont val="Liberation Serif"/>
        <family val="1"/>
        <charset val="204"/>
      </rPr>
      <t>дым.вент</t>
    </r>
    <r>
      <rPr>
        <sz val="12"/>
        <color theme="1"/>
        <rFont val="Liberation Serif"/>
        <family val="1"/>
        <charset val="204"/>
      </rPr>
      <t>*0,5+К</t>
    </r>
    <r>
      <rPr>
        <sz val="8"/>
        <color theme="1"/>
        <rFont val="Liberation Serif"/>
        <family val="1"/>
        <charset val="204"/>
      </rPr>
      <t>догов.тех.обсл</t>
    </r>
    <r>
      <rPr>
        <sz val="12"/>
        <color theme="1"/>
        <rFont val="Liberation Serif"/>
        <family val="1"/>
        <charset val="204"/>
      </rPr>
      <t>*0,5
Если газовое оборудование в многоквартирном доме не используется, К</t>
    </r>
    <r>
      <rPr>
        <sz val="8"/>
        <color theme="1"/>
        <rFont val="Liberation Serif"/>
        <family val="1"/>
        <charset val="204"/>
      </rPr>
      <t>газ</t>
    </r>
    <r>
      <rPr>
        <sz val="12"/>
        <color theme="1"/>
        <rFont val="Liberation Serif"/>
        <family val="1"/>
        <charset val="204"/>
      </rPr>
      <t xml:space="preserve"> принимается равным 1.
</t>
    </r>
  </si>
  <si>
    <r>
      <t>К</t>
    </r>
    <r>
      <rPr>
        <sz val="8"/>
        <color theme="1"/>
        <rFont val="Liberation Serif"/>
        <family val="1"/>
        <charset val="204"/>
      </rPr>
      <t>дым.вент</t>
    </r>
  </si>
  <si>
    <r>
      <t>К</t>
    </r>
    <r>
      <rPr>
        <sz val="8"/>
        <color theme="1"/>
        <rFont val="Liberation Serif"/>
        <family val="1"/>
        <charset val="204"/>
      </rPr>
      <t>догов.тех.обсл</t>
    </r>
  </si>
  <si>
    <r>
      <rPr>
        <sz val="14"/>
        <color theme="1"/>
        <rFont val="Liberation Serif"/>
        <family val="1"/>
        <charset val="204"/>
      </rPr>
      <t>Приложение № 6
к Программе проведения оценки обеспечения готовности к отопительному периоду 2025-2026 годов теплоснабжающих организаций и потребителей тепловой энергии на территории Мглинского района</t>
    </r>
    <r>
      <rPr>
        <sz val="12"/>
        <color theme="1"/>
        <rFont val="Liberation Serif"/>
        <family val="1"/>
        <charset val="204"/>
      </rPr>
      <t xml:space="preserve">
</t>
    </r>
  </si>
  <si>
    <t>Приложение № 5
к Программе проведения оценки обеспечения готовности к отопительному периоду 2025-2026 годов теплоснабжающих организаций и потребителей тепловой энергии на территории Мглинского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</si>
</sst>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charset val="204"/>
      <scheme val="minor"/>
    </font>
    <font>
      <b/>
      <sz val="14"/>
      <color theme="1"/>
      <name val="Liberation Serif"/>
      <family val="1"/>
      <charset val="204"/>
    </font>
    <font>
      <sz val="12"/>
      <color theme="1"/>
      <name val="Liberation Serif"/>
      <family val="1"/>
      <charset val="204"/>
    </font>
    <font>
      <sz val="14"/>
      <color theme="1"/>
      <name val="Liberation Serif"/>
      <family val="1"/>
      <charset val="204"/>
    </font>
    <font>
      <sz val="11"/>
      <color theme="1"/>
      <name val="Liberation Serif"/>
      <family val="1"/>
      <charset val="204"/>
    </font>
    <font>
      <sz val="10"/>
      <color theme="1"/>
      <name val="Liberation Serif"/>
      <family val="1"/>
      <charset val="204"/>
    </font>
    <font>
      <b/>
      <sz val="12"/>
      <color theme="1"/>
      <name val="Liberation Serif"/>
      <family val="1"/>
      <charset val="204"/>
    </font>
    <font>
      <sz val="8"/>
      <color theme="1"/>
      <name val="Liberation Serif"/>
      <family val="1"/>
      <charset val="204"/>
    </font>
    <font>
      <sz val="9"/>
      <color theme="1"/>
      <name val="Liberation Serif"/>
      <family val="1"/>
      <charset val="204"/>
    </font>
    <font>
      <sz val="10"/>
      <color rgb="FFFF0000"/>
      <name val="Liberation Serif"/>
      <family val="1"/>
      <charset val="204"/>
    </font>
    <font>
      <sz val="12"/>
      <color theme="9" tint="-0.249977111117893"/>
      <name val="Liberation Serif"/>
      <family val="1"/>
      <charset val="204"/>
    </font>
    <font>
      <sz val="12"/>
      <color rgb="FF000000"/>
      <name val="Liberation Serif"/>
      <family val="1"/>
      <charset val="204"/>
    </font>
    <font>
      <sz val="12"/>
      <name val="Liberation Serif"/>
      <family val="1"/>
      <charset val="204"/>
    </font>
    <font>
      <sz val="8"/>
      <name val="Liberation Serif"/>
      <family val="1"/>
      <charset val="204"/>
    </font>
    <font>
      <sz val="12"/>
      <color rgb="FFFF0000"/>
      <name val="Liberation Serif"/>
      <family val="1"/>
      <charset val="204"/>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78">
    <xf numFmtId="0" fontId="0" fillId="0" borderId="0" xfId="0"/>
    <xf numFmtId="49" fontId="2"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5" fillId="0" borderId="0" xfId="0" applyFont="1" applyAlignment="1">
      <alignment wrapText="1"/>
    </xf>
    <xf numFmtId="0" fontId="4" fillId="0" borderId="0" xfId="0" applyFont="1"/>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0" borderId="2" xfId="0" applyFont="1" applyFill="1" applyBorder="1" applyAlignment="1">
      <alignment horizontal="left" vertical="top" wrapText="1"/>
    </xf>
    <xf numFmtId="49"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49" fontId="2" fillId="0" borderId="2" xfId="0" applyNumberFormat="1" applyFont="1" applyBorder="1" applyAlignment="1">
      <alignment horizontal="left" vertical="top"/>
    </xf>
    <xf numFmtId="0" fontId="2" fillId="4" borderId="2" xfId="0" applyFont="1" applyFill="1" applyBorder="1" applyAlignment="1" applyProtection="1">
      <alignment horizontal="left" vertical="top" wrapText="1"/>
      <protection locked="0"/>
    </xf>
    <xf numFmtId="0" fontId="9" fillId="0" borderId="0" xfId="0" applyFont="1" applyAlignment="1">
      <alignment wrapText="1"/>
    </xf>
    <xf numFmtId="0" fontId="2" fillId="5"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xf>
    <xf numFmtId="49" fontId="2" fillId="0" borderId="2" xfId="0" applyNumberFormat="1" applyFont="1" applyBorder="1" applyAlignment="1">
      <alignment vertical="top" wrapText="1"/>
    </xf>
    <xf numFmtId="49" fontId="2" fillId="0" borderId="2" xfId="0" applyNumberFormat="1" applyFont="1" applyFill="1" applyBorder="1" applyAlignment="1">
      <alignment horizontal="left" vertical="top" wrapText="1"/>
    </xf>
    <xf numFmtId="0" fontId="2" fillId="0" borderId="10" xfId="0" applyFont="1" applyFill="1" applyBorder="1" applyAlignment="1">
      <alignment horizontal="left" vertical="top" wrapText="1"/>
    </xf>
    <xf numFmtId="0" fontId="10" fillId="0" borderId="2" xfId="0" applyFont="1" applyBorder="1" applyAlignment="1">
      <alignment horizontal="left" vertical="top" wrapText="1"/>
    </xf>
    <xf numFmtId="49" fontId="2" fillId="0" borderId="2" xfId="0" applyNumberFormat="1" applyFont="1" applyFill="1" applyBorder="1" applyAlignment="1">
      <alignment horizontal="left" vertical="top"/>
    </xf>
    <xf numFmtId="0" fontId="2" fillId="0" borderId="3" xfId="0" applyFont="1" applyBorder="1" applyAlignment="1">
      <alignment horizontal="left" vertical="top" wrapText="1"/>
    </xf>
    <xf numFmtId="0" fontId="11" fillId="0" borderId="2" xfId="0" applyFont="1" applyBorder="1" applyAlignment="1">
      <alignment horizontal="left" vertical="top" wrapText="1"/>
    </xf>
    <xf numFmtId="49" fontId="2" fillId="0" borderId="9" xfId="0" applyNumberFormat="1" applyFont="1" applyBorder="1" applyAlignment="1">
      <alignment vertical="top" wrapText="1"/>
    </xf>
    <xf numFmtId="0" fontId="11"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2" xfId="0" applyFont="1" applyBorder="1" applyAlignment="1">
      <alignment vertical="top" wrapText="1"/>
    </xf>
    <xf numFmtId="49"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0" fontId="2" fillId="0" borderId="0" xfId="0" applyFont="1" applyAlignment="1">
      <alignment horizontal="left" vertical="top" wrapText="1"/>
    </xf>
    <xf numFmtId="49" fontId="2" fillId="0" borderId="0" xfId="0" applyNumberFormat="1" applyFont="1"/>
    <xf numFmtId="49"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2" xfId="0" applyFont="1" applyFill="1" applyBorder="1" applyAlignment="1">
      <alignment horizontal="left" vertical="top" wrapText="1"/>
    </xf>
    <xf numFmtId="49" fontId="2" fillId="0" borderId="3" xfId="0" applyNumberFormat="1" applyFont="1" applyBorder="1" applyAlignment="1">
      <alignment horizontal="left" vertical="top"/>
    </xf>
    <xf numFmtId="0" fontId="11" fillId="0" borderId="3" xfId="0" applyFont="1" applyBorder="1" applyAlignment="1">
      <alignment horizontal="left" vertical="top" wrapText="1"/>
    </xf>
    <xf numFmtId="0" fontId="2" fillId="0" borderId="2" xfId="0" applyFont="1" applyBorder="1" applyAlignment="1">
      <alignment horizontal="left" vertical="top"/>
    </xf>
    <xf numFmtId="0" fontId="2" fillId="3" borderId="2" xfId="0" applyFont="1" applyFill="1" applyBorder="1" applyAlignment="1">
      <alignment horizontal="left" vertical="top"/>
    </xf>
    <xf numFmtId="0" fontId="2" fillId="0" borderId="2" xfId="0" applyFont="1" applyFill="1" applyBorder="1" applyAlignment="1">
      <alignment horizontal="left" vertical="top"/>
    </xf>
    <xf numFmtId="0" fontId="2" fillId="4" borderId="2" xfId="0" applyFont="1" applyFill="1" applyBorder="1" applyAlignment="1" applyProtection="1">
      <alignment horizontal="left" vertical="top"/>
      <protection locked="0"/>
    </xf>
    <xf numFmtId="0" fontId="11" fillId="0" borderId="2" xfId="0" applyFont="1" applyFill="1" applyBorder="1" applyAlignment="1">
      <alignment horizontal="left" vertical="top" wrapText="1"/>
    </xf>
    <xf numFmtId="0" fontId="11" fillId="0" borderId="2" xfId="0" applyFont="1" applyFill="1" applyBorder="1" applyAlignment="1">
      <alignment horizontal="left" vertical="top"/>
    </xf>
    <xf numFmtId="49" fontId="2" fillId="0" borderId="3" xfId="0" applyNumberFormat="1" applyFont="1" applyFill="1" applyBorder="1" applyAlignment="1">
      <alignment horizontal="left" vertical="top"/>
    </xf>
    <xf numFmtId="0" fontId="11" fillId="0" borderId="3" xfId="0" applyFont="1" applyBorder="1" applyAlignment="1">
      <alignment horizontal="left" vertical="top"/>
    </xf>
    <xf numFmtId="0" fontId="2" fillId="0" borderId="3" xfId="0" applyFont="1" applyFill="1" applyBorder="1" applyAlignment="1">
      <alignment horizontal="left" vertical="top" wrapText="1"/>
    </xf>
    <xf numFmtId="0" fontId="11" fillId="0" borderId="3" xfId="0" applyFont="1" applyFill="1" applyBorder="1" applyAlignment="1">
      <alignment horizontal="left" vertical="top"/>
    </xf>
    <xf numFmtId="0" fontId="2" fillId="0" borderId="8" xfId="0" applyFont="1" applyBorder="1" applyAlignment="1">
      <alignment horizontal="left" vertical="top"/>
    </xf>
    <xf numFmtId="0" fontId="2" fillId="4" borderId="3" xfId="0" applyFont="1" applyFill="1" applyBorder="1" applyAlignment="1" applyProtection="1">
      <alignment horizontal="left" vertical="top"/>
      <protection locked="0"/>
    </xf>
    <xf numFmtId="0" fontId="2" fillId="3" borderId="3" xfId="0" applyFont="1" applyFill="1" applyBorder="1" applyAlignment="1">
      <alignment horizontal="left" vertical="top"/>
    </xf>
    <xf numFmtId="0" fontId="2" fillId="0" borderId="8" xfId="0" applyFont="1" applyBorder="1" applyAlignment="1">
      <alignment horizontal="left" vertical="top" wrapText="1"/>
    </xf>
    <xf numFmtId="0" fontId="2" fillId="0" borderId="3" xfId="0" applyFont="1" applyFill="1" applyBorder="1" applyAlignment="1">
      <alignment horizontal="left" vertical="top"/>
    </xf>
    <xf numFmtId="0" fontId="2" fillId="0" borderId="8" xfId="0" applyFont="1" applyFill="1" applyBorder="1" applyAlignment="1">
      <alignment horizontal="left" vertical="top"/>
    </xf>
    <xf numFmtId="0" fontId="12" fillId="4" borderId="2" xfId="0" applyFont="1" applyFill="1" applyBorder="1" applyAlignment="1" applyProtection="1">
      <alignment horizontal="left" vertical="top"/>
      <protection locked="0"/>
    </xf>
    <xf numFmtId="49" fontId="2" fillId="0" borderId="0" xfId="0" applyNumberFormat="1" applyFont="1" applyAlignment="1">
      <alignment wrapText="1"/>
    </xf>
    <xf numFmtId="0" fontId="2" fillId="0" borderId="0" xfId="0" applyFont="1" applyAlignment="1">
      <alignment wrapText="1"/>
    </xf>
    <xf numFmtId="0" fontId="4" fillId="0" borderId="0" xfId="0" applyFont="1" applyAlignment="1">
      <alignment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1" fillId="0" borderId="1" xfId="0" applyFont="1" applyBorder="1" applyAlignment="1">
      <alignment horizontal="center" vertical="center" wrapText="1"/>
    </xf>
    <xf numFmtId="0" fontId="6" fillId="2" borderId="4" xfId="0" applyFont="1" applyFill="1" applyBorder="1" applyAlignment="1">
      <alignment horizontal="right" vertical="top" wrapText="1"/>
    </xf>
    <xf numFmtId="0" fontId="6" fillId="2" borderId="5" xfId="0" applyFont="1" applyFill="1" applyBorder="1" applyAlignment="1">
      <alignment horizontal="right" vertical="top" wrapText="1"/>
    </xf>
    <xf numFmtId="0" fontId="6" fillId="2" borderId="6" xfId="0" applyFont="1" applyFill="1" applyBorder="1" applyAlignment="1">
      <alignment horizontal="right" vertical="top" wrapText="1"/>
    </xf>
    <xf numFmtId="0" fontId="2" fillId="0" borderId="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0" xfId="0" applyFont="1" applyBorder="1" applyAlignment="1">
      <alignment horizontal="left" vertical="top" wrapText="1"/>
    </xf>
    <xf numFmtId="0" fontId="1" fillId="0" borderId="1" xfId="0" applyFont="1" applyBorder="1" applyAlignment="1">
      <alignment horizontal="center" vertical="center"/>
    </xf>
    <xf numFmtId="0" fontId="6" fillId="0" borderId="10" xfId="0" applyFont="1" applyFill="1" applyBorder="1" applyAlignment="1">
      <alignment horizontal="right" vertical="top" wrapText="1"/>
    </xf>
    <xf numFmtId="0" fontId="6" fillId="0" borderId="6" xfId="0" applyFont="1" applyFill="1" applyBorder="1" applyAlignment="1">
      <alignment horizontal="righ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101</xdr:row>
      <xdr:rowOff>0</xdr:rowOff>
    </xdr:from>
    <xdr:to>
      <xdr:col>2</xdr:col>
      <xdr:colOff>209550</xdr:colOff>
      <xdr:row>101</xdr:row>
      <xdr:rowOff>180975</xdr:rowOff>
    </xdr:to>
    <xdr:pic>
      <xdr:nvPicPr>
        <xdr:cNvPr id="2" name="Рисунок 1">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3435725"/>
          <a:ext cx="43434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
  <sheetViews>
    <sheetView zoomScale="85" zoomScaleNormal="85" workbookViewId="0">
      <selection activeCell="F1" sqref="F1:H1"/>
    </sheetView>
  </sheetViews>
  <sheetFormatPr defaultRowHeight="15.75"/>
  <cols>
    <col min="1" max="1" width="8.5703125" style="38" customWidth="1"/>
    <col min="2" max="2" width="53.42578125" style="2" customWidth="1"/>
    <col min="3" max="3" width="55.28515625" style="2" customWidth="1"/>
    <col min="4" max="4" width="32.140625" style="3" customWidth="1"/>
    <col min="5" max="5" width="13.5703125" style="2" customWidth="1"/>
    <col min="6" max="6" width="17.42578125" style="2" customWidth="1"/>
    <col min="7" max="7" width="22.42578125" style="2" customWidth="1"/>
    <col min="8" max="8" width="56" style="2" customWidth="1"/>
    <col min="9" max="16384" width="9.140625" style="6"/>
  </cols>
  <sheetData>
    <row r="1" spans="1:8" ht="114.75" customHeight="1">
      <c r="F1" s="62" t="s">
        <v>350</v>
      </c>
      <c r="G1" s="63"/>
      <c r="H1" s="63"/>
    </row>
    <row r="2" spans="1:8" ht="130.5" customHeight="1">
      <c r="A2" s="68" t="s">
        <v>107</v>
      </c>
      <c r="B2" s="68"/>
      <c r="C2" s="68"/>
      <c r="D2" s="68"/>
      <c r="E2" s="68"/>
      <c r="F2" s="68"/>
      <c r="G2" s="68"/>
      <c r="H2" s="68"/>
    </row>
    <row r="3" spans="1:8" ht="89.25" customHeight="1">
      <c r="A3" s="7" t="s">
        <v>0</v>
      </c>
      <c r="B3" s="8" t="s">
        <v>1</v>
      </c>
      <c r="C3" s="8" t="s">
        <v>2</v>
      </c>
      <c r="D3" s="8" t="s">
        <v>3</v>
      </c>
      <c r="E3" s="8" t="s">
        <v>4</v>
      </c>
      <c r="F3" s="8" t="s">
        <v>5</v>
      </c>
      <c r="G3" s="9" t="s">
        <v>6</v>
      </c>
      <c r="H3" s="8" t="s">
        <v>7</v>
      </c>
    </row>
    <row r="4" spans="1:8" ht="50.25" customHeight="1">
      <c r="A4" s="39"/>
      <c r="B4" s="40"/>
      <c r="C4" s="40"/>
      <c r="D4" s="69" t="s">
        <v>8</v>
      </c>
      <c r="E4" s="70"/>
      <c r="F4" s="71"/>
      <c r="G4" s="20">
        <f>E5*G5+E26*G26+E29*G29+E33*G33+E32*G32</f>
        <v>1</v>
      </c>
      <c r="H4" s="41" t="s">
        <v>319</v>
      </c>
    </row>
    <row r="5" spans="1:8" ht="131.25" customHeight="1">
      <c r="A5" s="42">
        <v>1</v>
      </c>
      <c r="B5" s="43" t="s">
        <v>9</v>
      </c>
      <c r="C5" s="28" t="s">
        <v>10</v>
      </c>
      <c r="D5" s="28" t="s">
        <v>11</v>
      </c>
      <c r="E5" s="22">
        <v>0.85</v>
      </c>
      <c r="F5" s="44" t="s">
        <v>252</v>
      </c>
      <c r="G5" s="45">
        <f>E6*G6+E17*G17+E20*G20+E23*G23</f>
        <v>1</v>
      </c>
      <c r="H5" s="14" t="s">
        <v>320</v>
      </c>
    </row>
    <row r="6" spans="1:8" ht="79.5" customHeight="1">
      <c r="A6" s="27" t="s">
        <v>12</v>
      </c>
      <c r="B6" s="72" t="s">
        <v>13</v>
      </c>
      <c r="C6" s="14" t="s">
        <v>14</v>
      </c>
      <c r="D6" s="14" t="s">
        <v>15</v>
      </c>
      <c r="E6" s="44">
        <v>0.8</v>
      </c>
      <c r="F6" s="44" t="s">
        <v>321</v>
      </c>
      <c r="G6" s="45">
        <f>E7*G7+E8*G8+E9*G9+E10*G10+E11*G11+E12*G12+E13*G13+E14*G14+E15*G15+E16*G16</f>
        <v>1</v>
      </c>
      <c r="H6" s="14" t="s">
        <v>322</v>
      </c>
    </row>
    <row r="7" spans="1:8" ht="159" customHeight="1">
      <c r="A7" s="27" t="s">
        <v>16</v>
      </c>
      <c r="B7" s="73"/>
      <c r="C7" s="12" t="s">
        <v>17</v>
      </c>
      <c r="D7" s="12" t="s">
        <v>18</v>
      </c>
      <c r="E7" s="46">
        <v>0.31</v>
      </c>
      <c r="F7" s="46" t="s">
        <v>323</v>
      </c>
      <c r="G7" s="47">
        <v>1</v>
      </c>
      <c r="H7" s="14" t="s">
        <v>324</v>
      </c>
    </row>
    <row r="8" spans="1:8" ht="178.5" customHeight="1">
      <c r="A8" s="27" t="s">
        <v>19</v>
      </c>
      <c r="B8" s="73"/>
      <c r="C8" s="12" t="s">
        <v>20</v>
      </c>
      <c r="D8" s="48" t="s">
        <v>21</v>
      </c>
      <c r="E8" s="49">
        <v>0.31</v>
      </c>
      <c r="F8" s="46" t="s">
        <v>296</v>
      </c>
      <c r="G8" s="47">
        <v>1</v>
      </c>
      <c r="H8" s="14" t="s">
        <v>325</v>
      </c>
    </row>
    <row r="9" spans="1:8" ht="177.75" customHeight="1">
      <c r="A9" s="50" t="s">
        <v>22</v>
      </c>
      <c r="B9" s="73"/>
      <c r="C9" s="28" t="s">
        <v>23</v>
      </c>
      <c r="D9" s="28" t="s">
        <v>24</v>
      </c>
      <c r="E9" s="51">
        <v>0.01</v>
      </c>
      <c r="F9" s="22" t="s">
        <v>326</v>
      </c>
      <c r="G9" s="47">
        <v>1</v>
      </c>
      <c r="H9" s="14" t="s">
        <v>25</v>
      </c>
    </row>
    <row r="10" spans="1:8" ht="256.5" customHeight="1">
      <c r="A10" s="50" t="s">
        <v>26</v>
      </c>
      <c r="B10" s="73"/>
      <c r="C10" s="28" t="s">
        <v>27</v>
      </c>
      <c r="D10" s="28" t="s">
        <v>28</v>
      </c>
      <c r="E10" s="22">
        <v>0.01</v>
      </c>
      <c r="F10" s="22" t="s">
        <v>272</v>
      </c>
      <c r="G10" s="47">
        <v>1</v>
      </c>
      <c r="H10" s="14" t="s">
        <v>25</v>
      </c>
    </row>
    <row r="11" spans="1:8" ht="192.75" customHeight="1">
      <c r="A11" s="27" t="s">
        <v>29</v>
      </c>
      <c r="B11" s="73"/>
      <c r="C11" s="52" t="s">
        <v>30</v>
      </c>
      <c r="D11" s="52" t="s">
        <v>31</v>
      </c>
      <c r="E11" s="53">
        <v>0.31</v>
      </c>
      <c r="F11" s="46" t="s">
        <v>295</v>
      </c>
      <c r="G11" s="47">
        <v>1</v>
      </c>
      <c r="H11" s="14" t="s">
        <v>327</v>
      </c>
    </row>
    <row r="12" spans="1:8" ht="193.5" customHeight="1">
      <c r="A12" s="50" t="s">
        <v>32</v>
      </c>
      <c r="B12" s="73"/>
      <c r="C12" s="28" t="s">
        <v>33</v>
      </c>
      <c r="D12" s="28" t="s">
        <v>34</v>
      </c>
      <c r="E12" s="51">
        <v>0.01</v>
      </c>
      <c r="F12" s="54" t="s">
        <v>262</v>
      </c>
      <c r="G12" s="47">
        <v>1</v>
      </c>
      <c r="H12" s="14" t="s">
        <v>35</v>
      </c>
    </row>
    <row r="13" spans="1:8" ht="113.25" customHeight="1">
      <c r="A13" s="50" t="s">
        <v>36</v>
      </c>
      <c r="B13" s="73"/>
      <c r="C13" s="28" t="s">
        <v>37</v>
      </c>
      <c r="D13" s="28" t="s">
        <v>38</v>
      </c>
      <c r="E13" s="22">
        <v>0.01</v>
      </c>
      <c r="F13" s="22" t="s">
        <v>266</v>
      </c>
      <c r="G13" s="47">
        <v>1</v>
      </c>
      <c r="H13" s="14" t="s">
        <v>39</v>
      </c>
    </row>
    <row r="14" spans="1:8" ht="129.75" customHeight="1">
      <c r="A14" s="27" t="s">
        <v>40</v>
      </c>
      <c r="B14" s="73"/>
      <c r="C14" s="28" t="s">
        <v>41</v>
      </c>
      <c r="D14" s="28" t="s">
        <v>42</v>
      </c>
      <c r="E14" s="22">
        <v>0.01</v>
      </c>
      <c r="F14" s="22" t="s">
        <v>328</v>
      </c>
      <c r="G14" s="47">
        <v>1</v>
      </c>
      <c r="H14" s="14" t="s">
        <v>39</v>
      </c>
    </row>
    <row r="15" spans="1:8" ht="128.25" customHeight="1">
      <c r="A15" s="50" t="s">
        <v>43</v>
      </c>
      <c r="B15" s="73"/>
      <c r="C15" s="28" t="s">
        <v>44</v>
      </c>
      <c r="D15" s="28" t="s">
        <v>45</v>
      </c>
      <c r="E15" s="22">
        <v>0.01</v>
      </c>
      <c r="F15" s="22" t="s">
        <v>256</v>
      </c>
      <c r="G15" s="47">
        <v>1</v>
      </c>
      <c r="H15" s="14" t="s">
        <v>39</v>
      </c>
    </row>
    <row r="16" spans="1:8" ht="194.25" customHeight="1">
      <c r="A16" s="50" t="s">
        <v>46</v>
      </c>
      <c r="B16" s="73"/>
      <c r="C16" s="28" t="s">
        <v>47</v>
      </c>
      <c r="D16" s="28" t="s">
        <v>48</v>
      </c>
      <c r="E16" s="22">
        <v>0.01</v>
      </c>
      <c r="F16" s="22" t="s">
        <v>329</v>
      </c>
      <c r="G16" s="55">
        <v>1</v>
      </c>
      <c r="H16" s="14" t="s">
        <v>35</v>
      </c>
    </row>
    <row r="17" spans="1:8" ht="81" customHeight="1">
      <c r="A17" s="13" t="s">
        <v>49</v>
      </c>
      <c r="B17" s="64" t="s">
        <v>50</v>
      </c>
      <c r="C17" s="14" t="s">
        <v>51</v>
      </c>
      <c r="D17" s="14" t="s">
        <v>52</v>
      </c>
      <c r="E17" s="44">
        <v>0.03</v>
      </c>
      <c r="F17" s="54" t="s">
        <v>330</v>
      </c>
      <c r="G17" s="56">
        <f>E18*G18+E19*G19</f>
        <v>1</v>
      </c>
      <c r="H17" s="14" t="s">
        <v>331</v>
      </c>
    </row>
    <row r="18" spans="1:8" ht="147" customHeight="1">
      <c r="A18" s="13" t="s">
        <v>53</v>
      </c>
      <c r="B18" s="65"/>
      <c r="C18" s="14" t="s">
        <v>54</v>
      </c>
      <c r="D18" s="14" t="s">
        <v>55</v>
      </c>
      <c r="E18" s="44">
        <v>0.5</v>
      </c>
      <c r="F18" s="54" t="s">
        <v>332</v>
      </c>
      <c r="G18" s="47">
        <v>1</v>
      </c>
      <c r="H18" s="14" t="s">
        <v>56</v>
      </c>
    </row>
    <row r="19" spans="1:8" ht="222" customHeight="1">
      <c r="A19" s="13" t="s">
        <v>57</v>
      </c>
      <c r="B19" s="67"/>
      <c r="C19" s="14" t="s">
        <v>58</v>
      </c>
      <c r="D19" s="14" t="s">
        <v>59</v>
      </c>
      <c r="E19" s="44">
        <v>0.5</v>
      </c>
      <c r="F19" s="54" t="s">
        <v>333</v>
      </c>
      <c r="G19" s="47">
        <v>1</v>
      </c>
      <c r="H19" s="14" t="s">
        <v>56</v>
      </c>
    </row>
    <row r="20" spans="1:8" ht="47.25" customHeight="1">
      <c r="A20" s="13" t="s">
        <v>60</v>
      </c>
      <c r="B20" s="66" t="s">
        <v>61</v>
      </c>
      <c r="C20" s="57" t="s">
        <v>62</v>
      </c>
      <c r="D20" s="52" t="s">
        <v>63</v>
      </c>
      <c r="E20" s="58">
        <v>0.15</v>
      </c>
      <c r="F20" s="59" t="s">
        <v>334</v>
      </c>
      <c r="G20" s="45">
        <f>E21*G21+E22*G22</f>
        <v>1</v>
      </c>
      <c r="H20" s="14" t="s">
        <v>335</v>
      </c>
    </row>
    <row r="21" spans="1:8" ht="97.5" customHeight="1">
      <c r="A21" s="13" t="s">
        <v>64</v>
      </c>
      <c r="B21" s="74"/>
      <c r="C21" s="14" t="s">
        <v>65</v>
      </c>
      <c r="D21" s="14" t="s">
        <v>66</v>
      </c>
      <c r="E21" s="44">
        <v>0.05</v>
      </c>
      <c r="F21" s="54" t="s">
        <v>336</v>
      </c>
      <c r="G21" s="47">
        <v>1</v>
      </c>
      <c r="H21" s="14" t="s">
        <v>56</v>
      </c>
    </row>
    <row r="22" spans="1:8" ht="144" customHeight="1">
      <c r="A22" s="13" t="s">
        <v>67</v>
      </c>
      <c r="B22" s="74"/>
      <c r="C22" s="14" t="s">
        <v>68</v>
      </c>
      <c r="D22" s="14" t="s">
        <v>69</v>
      </c>
      <c r="E22" s="44">
        <v>0.95</v>
      </c>
      <c r="F22" s="44" t="s">
        <v>337</v>
      </c>
      <c r="G22" s="47">
        <v>1</v>
      </c>
      <c r="H22" s="14" t="s">
        <v>25</v>
      </c>
    </row>
    <row r="23" spans="1:8" ht="47.25">
      <c r="A23" s="13" t="s">
        <v>70</v>
      </c>
      <c r="B23" s="66" t="s">
        <v>71</v>
      </c>
      <c r="C23" s="28" t="s">
        <v>72</v>
      </c>
      <c r="D23" s="28" t="s">
        <v>73</v>
      </c>
      <c r="E23" s="44">
        <v>0.02</v>
      </c>
      <c r="F23" s="44" t="s">
        <v>338</v>
      </c>
      <c r="G23" s="45">
        <f>E24*G24+E25*G25</f>
        <v>1</v>
      </c>
      <c r="H23" s="14" t="s">
        <v>339</v>
      </c>
    </row>
    <row r="24" spans="1:8" ht="94.5" customHeight="1">
      <c r="A24" s="13" t="s">
        <v>74</v>
      </c>
      <c r="B24" s="74"/>
      <c r="C24" s="28" t="s">
        <v>75</v>
      </c>
      <c r="D24" s="28" t="s">
        <v>76</v>
      </c>
      <c r="E24" s="44">
        <v>0.5</v>
      </c>
      <c r="F24" s="44" t="s">
        <v>340</v>
      </c>
      <c r="G24" s="47">
        <v>1</v>
      </c>
      <c r="H24" s="14" t="s">
        <v>77</v>
      </c>
    </row>
    <row r="25" spans="1:8" ht="81" customHeight="1">
      <c r="A25" s="13" t="s">
        <v>78</v>
      </c>
      <c r="B25" s="74"/>
      <c r="C25" s="14" t="s">
        <v>79</v>
      </c>
      <c r="D25" s="14" t="s">
        <v>80</v>
      </c>
      <c r="E25" s="44">
        <v>0.5</v>
      </c>
      <c r="F25" s="44" t="s">
        <v>341</v>
      </c>
      <c r="G25" s="47">
        <v>1</v>
      </c>
      <c r="H25" s="14" t="s">
        <v>77</v>
      </c>
    </row>
    <row r="26" spans="1:8" ht="49.5" customHeight="1">
      <c r="A26" s="23" t="s">
        <v>81</v>
      </c>
      <c r="B26" s="64" t="s">
        <v>82</v>
      </c>
      <c r="C26" s="14" t="s">
        <v>83</v>
      </c>
      <c r="D26" s="14" t="s">
        <v>84</v>
      </c>
      <c r="E26" s="44">
        <v>0.06</v>
      </c>
      <c r="F26" s="44" t="s">
        <v>342</v>
      </c>
      <c r="G26" s="45">
        <f>E27*G27+E28*G28</f>
        <v>1</v>
      </c>
      <c r="H26" s="14" t="s">
        <v>343</v>
      </c>
    </row>
    <row r="27" spans="1:8" ht="84" customHeight="1">
      <c r="A27" s="23" t="s">
        <v>85</v>
      </c>
      <c r="B27" s="65"/>
      <c r="C27" s="14" t="s">
        <v>86</v>
      </c>
      <c r="D27" s="14" t="s">
        <v>87</v>
      </c>
      <c r="E27" s="44">
        <v>0.7</v>
      </c>
      <c r="F27" s="44" t="s">
        <v>344</v>
      </c>
      <c r="G27" s="47">
        <v>1</v>
      </c>
      <c r="H27" s="14" t="s">
        <v>56</v>
      </c>
    </row>
    <row r="28" spans="1:8" ht="222.75" customHeight="1">
      <c r="A28" s="23" t="s">
        <v>88</v>
      </c>
      <c r="B28" s="65"/>
      <c r="C28" s="14" t="s">
        <v>89</v>
      </c>
      <c r="D28" s="14" t="s">
        <v>90</v>
      </c>
      <c r="E28" s="44">
        <v>0.3</v>
      </c>
      <c r="F28" s="44" t="s">
        <v>345</v>
      </c>
      <c r="G28" s="47">
        <v>1</v>
      </c>
      <c r="H28" s="14" t="s">
        <v>56</v>
      </c>
    </row>
    <row r="29" spans="1:8" ht="110.25" customHeight="1">
      <c r="A29" s="13" t="s">
        <v>91</v>
      </c>
      <c r="B29" s="66" t="s">
        <v>92</v>
      </c>
      <c r="C29" s="66" t="s">
        <v>93</v>
      </c>
      <c r="D29" s="14" t="s">
        <v>94</v>
      </c>
      <c r="E29" s="44">
        <v>0.02</v>
      </c>
      <c r="F29" s="44" t="s">
        <v>346</v>
      </c>
      <c r="G29" s="45">
        <f>E30*G30+E31*G31</f>
        <v>1</v>
      </c>
      <c r="H29" s="14" t="s">
        <v>347</v>
      </c>
    </row>
    <row r="30" spans="1:8" ht="81" customHeight="1">
      <c r="A30" s="13" t="s">
        <v>95</v>
      </c>
      <c r="B30" s="65"/>
      <c r="C30" s="65"/>
      <c r="D30" s="14" t="s">
        <v>96</v>
      </c>
      <c r="E30" s="44">
        <v>0.5</v>
      </c>
      <c r="F30" s="44" t="s">
        <v>348</v>
      </c>
      <c r="G30" s="47">
        <v>1</v>
      </c>
      <c r="H30" s="14" t="s">
        <v>56</v>
      </c>
    </row>
    <row r="31" spans="1:8" ht="98.25" customHeight="1">
      <c r="A31" s="13" t="s">
        <v>97</v>
      </c>
      <c r="B31" s="67"/>
      <c r="C31" s="67"/>
      <c r="D31" s="14" t="s">
        <v>98</v>
      </c>
      <c r="E31" s="44">
        <v>0.5</v>
      </c>
      <c r="F31" s="44" t="s">
        <v>349</v>
      </c>
      <c r="G31" s="47">
        <v>1</v>
      </c>
      <c r="H31" s="14" t="s">
        <v>25</v>
      </c>
    </row>
    <row r="32" spans="1:8" ht="409.5">
      <c r="A32" s="30" t="s">
        <v>99</v>
      </c>
      <c r="B32" s="31" t="s">
        <v>100</v>
      </c>
      <c r="C32" s="34" t="s">
        <v>101</v>
      </c>
      <c r="D32" s="34" t="s">
        <v>102</v>
      </c>
      <c r="E32" s="14">
        <v>0.05</v>
      </c>
      <c r="F32" s="15" t="s">
        <v>317</v>
      </c>
      <c r="G32" s="17">
        <v>1</v>
      </c>
      <c r="H32" s="14" t="s">
        <v>39</v>
      </c>
    </row>
    <row r="33" spans="1:8" ht="81.75" customHeight="1">
      <c r="A33" s="35" t="s">
        <v>103</v>
      </c>
      <c r="B33" s="36" t="s">
        <v>104</v>
      </c>
      <c r="C33" s="36" t="s">
        <v>105</v>
      </c>
      <c r="D33" s="36" t="s">
        <v>106</v>
      </c>
      <c r="E33" s="36">
        <v>0.02</v>
      </c>
      <c r="F33" s="36" t="s">
        <v>318</v>
      </c>
      <c r="G33" s="60">
        <v>1</v>
      </c>
      <c r="H33" s="14" t="s">
        <v>25</v>
      </c>
    </row>
    <row r="34" spans="1:8">
      <c r="A34" s="61"/>
    </row>
    <row r="35" spans="1:8">
      <c r="A35" s="61"/>
    </row>
    <row r="36" spans="1:8">
      <c r="A36" s="61"/>
    </row>
    <row r="37" spans="1:8">
      <c r="A37" s="61"/>
    </row>
    <row r="38" spans="1:8">
      <c r="A38" s="61"/>
    </row>
    <row r="39" spans="1:8">
      <c r="A39" s="61"/>
    </row>
    <row r="40" spans="1:8">
      <c r="A40" s="61"/>
    </row>
    <row r="41" spans="1:8">
      <c r="A41" s="61"/>
    </row>
    <row r="42" spans="1:8">
      <c r="A42" s="61"/>
    </row>
    <row r="43" spans="1:8">
      <c r="A43" s="61"/>
    </row>
    <row r="44" spans="1:8">
      <c r="A44" s="61"/>
    </row>
    <row r="45" spans="1:8">
      <c r="A45" s="61"/>
    </row>
    <row r="46" spans="1:8">
      <c r="A46" s="61"/>
    </row>
    <row r="47" spans="1:8">
      <c r="A47" s="61"/>
    </row>
    <row r="48" spans="1:8">
      <c r="A48" s="61"/>
    </row>
    <row r="49" spans="1:1">
      <c r="A49" s="61"/>
    </row>
    <row r="50" spans="1:1">
      <c r="A50" s="61"/>
    </row>
    <row r="51" spans="1:1">
      <c r="A51" s="61"/>
    </row>
    <row r="52" spans="1:1">
      <c r="A52" s="61"/>
    </row>
    <row r="53" spans="1:1">
      <c r="A53" s="61"/>
    </row>
    <row r="54" spans="1:1">
      <c r="A54" s="61"/>
    </row>
    <row r="55" spans="1:1">
      <c r="A55" s="61"/>
    </row>
    <row r="56" spans="1:1">
      <c r="A56" s="61"/>
    </row>
    <row r="57" spans="1:1">
      <c r="A57" s="61"/>
    </row>
    <row r="58" spans="1:1">
      <c r="A58" s="61"/>
    </row>
    <row r="59" spans="1:1">
      <c r="A59" s="61"/>
    </row>
    <row r="60" spans="1:1">
      <c r="A60" s="61"/>
    </row>
    <row r="61" spans="1:1">
      <c r="A61" s="61"/>
    </row>
    <row r="62" spans="1:1">
      <c r="A62" s="61"/>
    </row>
    <row r="63" spans="1:1">
      <c r="A63" s="61"/>
    </row>
    <row r="64" spans="1:1">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1">
      <c r="A97" s="61"/>
    </row>
    <row r="98" spans="1:1">
      <c r="A98" s="61"/>
    </row>
    <row r="99" spans="1:1">
      <c r="A99" s="61"/>
    </row>
    <row r="100" spans="1:1">
      <c r="A100" s="61"/>
    </row>
    <row r="101" spans="1:1">
      <c r="A101" s="61"/>
    </row>
    <row r="102" spans="1:1">
      <c r="A102" s="61"/>
    </row>
    <row r="103" spans="1:1">
      <c r="A103" s="61"/>
    </row>
    <row r="104" spans="1:1">
      <c r="A104" s="61"/>
    </row>
    <row r="105" spans="1:1">
      <c r="A105" s="61"/>
    </row>
    <row r="106" spans="1:1">
      <c r="A106" s="61"/>
    </row>
    <row r="107" spans="1:1">
      <c r="A107" s="61"/>
    </row>
    <row r="108" spans="1:1">
      <c r="A108" s="61"/>
    </row>
    <row r="109" spans="1:1">
      <c r="A109" s="61"/>
    </row>
    <row r="110" spans="1:1">
      <c r="A110" s="61"/>
    </row>
    <row r="111" spans="1:1">
      <c r="A111" s="61"/>
    </row>
    <row r="112" spans="1:1">
      <c r="A112" s="61"/>
    </row>
    <row r="113" spans="1:1">
      <c r="A113" s="61"/>
    </row>
    <row r="114" spans="1:1">
      <c r="A114" s="61"/>
    </row>
    <row r="115" spans="1:1">
      <c r="A115" s="61"/>
    </row>
    <row r="116" spans="1:1">
      <c r="A116" s="61"/>
    </row>
    <row r="117" spans="1:1">
      <c r="A117" s="61"/>
    </row>
    <row r="118" spans="1:1">
      <c r="A118" s="61"/>
    </row>
    <row r="119" spans="1:1">
      <c r="A119" s="61"/>
    </row>
    <row r="120" spans="1:1">
      <c r="A120" s="61"/>
    </row>
    <row r="121" spans="1:1">
      <c r="A121" s="61"/>
    </row>
    <row r="122" spans="1:1">
      <c r="A122" s="61"/>
    </row>
    <row r="123" spans="1:1">
      <c r="A123" s="61"/>
    </row>
    <row r="124" spans="1:1">
      <c r="A124" s="61"/>
    </row>
    <row r="125" spans="1:1">
      <c r="A125" s="61"/>
    </row>
    <row r="126" spans="1:1">
      <c r="A126" s="61"/>
    </row>
    <row r="127" spans="1:1">
      <c r="A127" s="61"/>
    </row>
    <row r="128" spans="1:1">
      <c r="A128" s="61"/>
    </row>
    <row r="129" spans="1:1">
      <c r="A129" s="61"/>
    </row>
    <row r="130" spans="1:1">
      <c r="A130" s="61"/>
    </row>
    <row r="131" spans="1:1">
      <c r="A131" s="61"/>
    </row>
    <row r="132" spans="1:1">
      <c r="A132" s="61"/>
    </row>
    <row r="133" spans="1:1">
      <c r="A133" s="61"/>
    </row>
    <row r="134" spans="1:1">
      <c r="A134" s="61"/>
    </row>
    <row r="135" spans="1:1">
      <c r="A135" s="61"/>
    </row>
    <row r="136" spans="1:1">
      <c r="A136" s="61"/>
    </row>
    <row r="137" spans="1:1">
      <c r="A137" s="61"/>
    </row>
    <row r="138" spans="1:1">
      <c r="A138" s="61"/>
    </row>
    <row r="139" spans="1:1">
      <c r="A139" s="61"/>
    </row>
    <row r="140" spans="1:1">
      <c r="A140" s="61"/>
    </row>
    <row r="141" spans="1:1">
      <c r="A141" s="61"/>
    </row>
    <row r="142" spans="1:1">
      <c r="A142" s="61"/>
    </row>
    <row r="143" spans="1:1">
      <c r="A143" s="61"/>
    </row>
    <row r="144" spans="1:1">
      <c r="A144" s="61"/>
    </row>
    <row r="145" spans="1:1">
      <c r="A145" s="61"/>
    </row>
    <row r="146" spans="1:1">
      <c r="A146" s="61"/>
    </row>
    <row r="147" spans="1:1">
      <c r="A147" s="61"/>
    </row>
    <row r="148" spans="1:1">
      <c r="A148" s="61"/>
    </row>
    <row r="149" spans="1:1">
      <c r="A149" s="61"/>
    </row>
    <row r="150" spans="1:1">
      <c r="A150" s="61"/>
    </row>
    <row r="151" spans="1:1">
      <c r="A151" s="61"/>
    </row>
    <row r="152" spans="1:1">
      <c r="A152" s="61"/>
    </row>
    <row r="153" spans="1:1">
      <c r="A153" s="61"/>
    </row>
    <row r="154" spans="1:1">
      <c r="A154" s="61"/>
    </row>
    <row r="155" spans="1:1">
      <c r="A155" s="61"/>
    </row>
    <row r="156" spans="1:1">
      <c r="A156" s="61"/>
    </row>
    <row r="157" spans="1:1">
      <c r="A157" s="61"/>
    </row>
    <row r="158" spans="1:1">
      <c r="A158" s="61"/>
    </row>
    <row r="159" spans="1:1">
      <c r="A159" s="61"/>
    </row>
    <row r="160" spans="1:1">
      <c r="A160" s="61"/>
    </row>
    <row r="161" spans="1:1">
      <c r="A161" s="61"/>
    </row>
    <row r="162" spans="1:1">
      <c r="A162" s="61"/>
    </row>
    <row r="163" spans="1:1">
      <c r="A163" s="61"/>
    </row>
    <row r="164" spans="1:1">
      <c r="A164" s="61"/>
    </row>
    <row r="165" spans="1:1">
      <c r="A165" s="61"/>
    </row>
    <row r="166" spans="1:1">
      <c r="A166" s="61"/>
    </row>
    <row r="167" spans="1:1">
      <c r="A167" s="61"/>
    </row>
    <row r="168" spans="1:1">
      <c r="A168" s="61"/>
    </row>
    <row r="169" spans="1:1">
      <c r="A169" s="61"/>
    </row>
    <row r="170" spans="1:1">
      <c r="A170" s="61"/>
    </row>
    <row r="171" spans="1:1">
      <c r="A171" s="61"/>
    </row>
    <row r="172" spans="1:1">
      <c r="A172" s="61"/>
    </row>
    <row r="173" spans="1:1">
      <c r="A173" s="61"/>
    </row>
    <row r="174" spans="1:1">
      <c r="A174" s="61"/>
    </row>
    <row r="175" spans="1:1">
      <c r="A175" s="61"/>
    </row>
    <row r="176" spans="1:1">
      <c r="A176" s="61"/>
    </row>
    <row r="177" spans="1:1">
      <c r="A177" s="61"/>
    </row>
    <row r="178" spans="1:1">
      <c r="A178" s="61"/>
    </row>
    <row r="179" spans="1:1">
      <c r="A179" s="61"/>
    </row>
    <row r="180" spans="1:1">
      <c r="A180" s="61"/>
    </row>
    <row r="181" spans="1:1">
      <c r="A181" s="61"/>
    </row>
    <row r="182" spans="1:1">
      <c r="A182" s="61"/>
    </row>
    <row r="183" spans="1:1">
      <c r="A183" s="61"/>
    </row>
    <row r="184" spans="1:1">
      <c r="A184" s="61"/>
    </row>
    <row r="185" spans="1:1">
      <c r="A185" s="61"/>
    </row>
    <row r="186" spans="1:1">
      <c r="A186" s="61"/>
    </row>
    <row r="187" spans="1:1">
      <c r="A187" s="61"/>
    </row>
    <row r="188" spans="1:1">
      <c r="A188" s="61"/>
    </row>
    <row r="189" spans="1:1">
      <c r="A189" s="61"/>
    </row>
    <row r="190" spans="1:1">
      <c r="A190" s="61"/>
    </row>
    <row r="191" spans="1:1">
      <c r="A191" s="61"/>
    </row>
    <row r="192" spans="1:1">
      <c r="A192" s="61"/>
    </row>
    <row r="193" spans="1:1">
      <c r="A193" s="61"/>
    </row>
    <row r="194" spans="1:1">
      <c r="A194" s="61"/>
    </row>
    <row r="195" spans="1:1">
      <c r="A195" s="61"/>
    </row>
    <row r="196" spans="1:1">
      <c r="A196" s="61"/>
    </row>
    <row r="197" spans="1:1">
      <c r="A197" s="61"/>
    </row>
    <row r="198" spans="1:1">
      <c r="A198" s="61"/>
    </row>
    <row r="199" spans="1:1">
      <c r="A199" s="61"/>
    </row>
    <row r="200" spans="1:1">
      <c r="A200" s="61"/>
    </row>
    <row r="201" spans="1:1">
      <c r="A201" s="61"/>
    </row>
    <row r="202" spans="1:1">
      <c r="A202" s="61"/>
    </row>
    <row r="203" spans="1:1">
      <c r="A203" s="61"/>
    </row>
    <row r="204" spans="1:1">
      <c r="A204" s="61"/>
    </row>
    <row r="205" spans="1:1">
      <c r="A205" s="61"/>
    </row>
    <row r="206" spans="1:1">
      <c r="A206" s="61"/>
    </row>
    <row r="207" spans="1:1">
      <c r="A207" s="61"/>
    </row>
    <row r="208" spans="1:1">
      <c r="A208" s="61"/>
    </row>
    <row r="209" spans="1:1">
      <c r="A209" s="61"/>
    </row>
    <row r="210" spans="1:1">
      <c r="A210" s="61"/>
    </row>
    <row r="211" spans="1:1">
      <c r="A211" s="61"/>
    </row>
    <row r="212" spans="1:1">
      <c r="A212" s="61"/>
    </row>
    <row r="213" spans="1:1">
      <c r="A213" s="61"/>
    </row>
    <row r="214" spans="1:1">
      <c r="A214" s="61"/>
    </row>
    <row r="215" spans="1:1">
      <c r="A215" s="61"/>
    </row>
    <row r="216" spans="1:1">
      <c r="A216" s="61"/>
    </row>
    <row r="217" spans="1:1">
      <c r="A217" s="61"/>
    </row>
    <row r="218" spans="1:1">
      <c r="A218" s="61"/>
    </row>
    <row r="219" spans="1:1">
      <c r="A219" s="61"/>
    </row>
    <row r="220" spans="1:1">
      <c r="A220" s="61"/>
    </row>
    <row r="221" spans="1:1">
      <c r="A221" s="61"/>
    </row>
    <row r="222" spans="1:1">
      <c r="A222" s="61"/>
    </row>
    <row r="223" spans="1:1">
      <c r="A223" s="61"/>
    </row>
    <row r="224" spans="1:1">
      <c r="A224" s="61"/>
    </row>
    <row r="225" spans="1:1">
      <c r="A225" s="61"/>
    </row>
    <row r="226" spans="1:1">
      <c r="A226" s="61"/>
    </row>
    <row r="227" spans="1:1">
      <c r="A227" s="61"/>
    </row>
    <row r="228" spans="1:1">
      <c r="A228" s="61"/>
    </row>
    <row r="229" spans="1:1">
      <c r="A229" s="61"/>
    </row>
    <row r="230" spans="1:1">
      <c r="A230" s="61"/>
    </row>
    <row r="231" spans="1:1">
      <c r="A231" s="61"/>
    </row>
    <row r="232" spans="1:1">
      <c r="A232" s="61"/>
    </row>
    <row r="233" spans="1:1">
      <c r="A233" s="61"/>
    </row>
    <row r="234" spans="1:1">
      <c r="A234" s="61"/>
    </row>
    <row r="235" spans="1:1">
      <c r="A235" s="61"/>
    </row>
    <row r="236" spans="1:1">
      <c r="A236" s="61"/>
    </row>
    <row r="237" spans="1:1">
      <c r="A237" s="61"/>
    </row>
    <row r="238" spans="1:1">
      <c r="A238" s="61"/>
    </row>
    <row r="239" spans="1:1">
      <c r="A239" s="61"/>
    </row>
    <row r="240" spans="1:1">
      <c r="A240" s="61"/>
    </row>
    <row r="241" spans="1:1">
      <c r="A241" s="61"/>
    </row>
    <row r="242" spans="1:1">
      <c r="A242" s="61"/>
    </row>
    <row r="243" spans="1:1">
      <c r="A243" s="61"/>
    </row>
    <row r="244" spans="1:1">
      <c r="A244" s="61"/>
    </row>
    <row r="245" spans="1:1">
      <c r="A245" s="61"/>
    </row>
    <row r="246" spans="1:1">
      <c r="A246" s="61"/>
    </row>
    <row r="247" spans="1:1">
      <c r="A247" s="61"/>
    </row>
    <row r="248" spans="1:1">
      <c r="A248" s="61"/>
    </row>
    <row r="249" spans="1:1">
      <c r="A249" s="61"/>
    </row>
    <row r="250" spans="1:1">
      <c r="A250" s="61"/>
    </row>
    <row r="251" spans="1:1">
      <c r="A251" s="61"/>
    </row>
    <row r="252" spans="1:1">
      <c r="A252" s="61"/>
    </row>
    <row r="253" spans="1:1">
      <c r="A253" s="61"/>
    </row>
    <row r="254" spans="1:1">
      <c r="A254" s="61"/>
    </row>
  </sheetData>
  <mergeCells count="10">
    <mergeCell ref="F1:H1"/>
    <mergeCell ref="B26:B28"/>
    <mergeCell ref="B29:B31"/>
    <mergeCell ref="C29:C31"/>
    <mergeCell ref="A2:H2"/>
    <mergeCell ref="D4:F4"/>
    <mergeCell ref="B6:B16"/>
    <mergeCell ref="B17:B19"/>
    <mergeCell ref="B20:B22"/>
    <mergeCell ref="B23:B25"/>
  </mergeCells>
  <dataValidations count="1">
    <dataValidation type="list" allowBlank="1" showInputMessage="1" showErrorMessage="1" sqref="G7:G16 G18:G19 G21:G22 G24:G25 G27:G28 G30:G33">
      <formula1>"0,1"</formula1>
    </dataValidation>
  </dataValidations>
  <pageMargins left="0.70866141732283472" right="0.70866141732283472" top="0.74803149606299213" bottom="0.74803149606299213" header="0.31496062992125984" footer="0.31496062992125984"/>
  <pageSetup paperSize="9" scale="50" fitToHeight="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workbookViewId="0">
      <selection activeCell="D5" sqref="D5"/>
    </sheetView>
  </sheetViews>
  <sheetFormatPr defaultRowHeight="15.75"/>
  <cols>
    <col min="1" max="1" width="8.5703125" style="1" customWidth="1"/>
    <col min="2" max="2" width="53.42578125" style="2" customWidth="1"/>
    <col min="3" max="3" width="55.28515625" style="3" customWidth="1"/>
    <col min="4" max="4" width="32.140625" style="3" customWidth="1"/>
    <col min="5" max="5" width="13.5703125" style="4" customWidth="1"/>
    <col min="6" max="6" width="17.42578125" style="3" customWidth="1"/>
    <col min="7" max="7" width="22.42578125" style="3" customWidth="1"/>
    <col min="8" max="8" width="56" style="37" customWidth="1"/>
    <col min="9" max="9" width="20" style="5" customWidth="1"/>
    <col min="10" max="16384" width="9.140625" style="6"/>
  </cols>
  <sheetData>
    <row r="1" spans="1:9" ht="70.5" customHeight="1">
      <c r="F1" s="62" t="s">
        <v>351</v>
      </c>
      <c r="G1" s="63"/>
      <c r="H1" s="63"/>
    </row>
    <row r="2" spans="1:9" ht="67.5" customHeight="1">
      <c r="A2" s="68" t="s">
        <v>250</v>
      </c>
      <c r="B2" s="75"/>
      <c r="C2" s="75"/>
      <c r="D2" s="75"/>
      <c r="E2" s="75"/>
      <c r="F2" s="75"/>
      <c r="G2" s="75"/>
      <c r="H2" s="75"/>
    </row>
    <row r="3" spans="1:9" ht="76.5" customHeight="1">
      <c r="A3" s="7" t="s">
        <v>0</v>
      </c>
      <c r="B3" s="8" t="s">
        <v>1</v>
      </c>
      <c r="C3" s="8" t="s">
        <v>2</v>
      </c>
      <c r="D3" s="8" t="s">
        <v>3</v>
      </c>
      <c r="E3" s="8" t="s">
        <v>4</v>
      </c>
      <c r="F3" s="8" t="s">
        <v>5</v>
      </c>
      <c r="G3" s="9" t="s">
        <v>6</v>
      </c>
      <c r="H3" s="8" t="s">
        <v>7</v>
      </c>
    </row>
    <row r="4" spans="1:9" ht="33.75" customHeight="1">
      <c r="A4" s="10"/>
      <c r="B4" s="9"/>
      <c r="C4" s="9"/>
      <c r="D4" s="76" t="s">
        <v>8</v>
      </c>
      <c r="E4" s="77"/>
      <c r="F4" s="77"/>
      <c r="G4" s="11">
        <f>E5*G5+E53*G53+E54*G54</f>
        <v>1</v>
      </c>
      <c r="H4" s="12" t="s">
        <v>251</v>
      </c>
    </row>
    <row r="5" spans="1:9" ht="132" customHeight="1">
      <c r="A5" s="13" t="s">
        <v>108</v>
      </c>
      <c r="B5" s="14" t="s">
        <v>109</v>
      </c>
      <c r="C5" s="14" t="s">
        <v>110</v>
      </c>
      <c r="D5" s="14" t="s">
        <v>11</v>
      </c>
      <c r="E5" s="14">
        <v>0.9</v>
      </c>
      <c r="F5" s="15" t="s">
        <v>252</v>
      </c>
      <c r="G5" s="11">
        <f>E6*G6+E25*G25+E28*G28+E29*G29+E30*G30+E31*G31+E51*G51+E52*G52</f>
        <v>1</v>
      </c>
      <c r="H5" s="14" t="s">
        <v>253</v>
      </c>
    </row>
    <row r="6" spans="1:9" ht="83.25" customHeight="1">
      <c r="A6" s="13" t="s">
        <v>12</v>
      </c>
      <c r="B6" s="64" t="s">
        <v>111</v>
      </c>
      <c r="C6" s="14" t="s">
        <v>112</v>
      </c>
      <c r="D6" s="14" t="s">
        <v>113</v>
      </c>
      <c r="E6" s="14">
        <v>0.05</v>
      </c>
      <c r="F6" s="15" t="s">
        <v>254</v>
      </c>
      <c r="G6" s="11">
        <f>E7*G7+E8*G8+E11*G11+E12*G12+E15*G15+E16*G16+E19*G19+E20*G20+E23*G23+E24*G24</f>
        <v>0.99999999999999989</v>
      </c>
      <c r="H6" s="14" t="s">
        <v>255</v>
      </c>
    </row>
    <row r="7" spans="1:9" ht="374.25" customHeight="1">
      <c r="A7" s="16" t="s">
        <v>16</v>
      </c>
      <c r="B7" s="65"/>
      <c r="C7" s="14" t="s">
        <v>114</v>
      </c>
      <c r="D7" s="14" t="s">
        <v>45</v>
      </c>
      <c r="E7" s="14">
        <v>0.1</v>
      </c>
      <c r="F7" s="15" t="s">
        <v>256</v>
      </c>
      <c r="G7" s="17">
        <v>1</v>
      </c>
      <c r="H7" s="14" t="s">
        <v>115</v>
      </c>
    </row>
    <row r="8" spans="1:9" ht="180.75" customHeight="1">
      <c r="A8" s="16" t="s">
        <v>19</v>
      </c>
      <c r="B8" s="65"/>
      <c r="C8" s="64" t="s">
        <v>116</v>
      </c>
      <c r="D8" s="14" t="s">
        <v>117</v>
      </c>
      <c r="E8" s="14">
        <v>0.1</v>
      </c>
      <c r="F8" s="15" t="s">
        <v>257</v>
      </c>
      <c r="G8" s="11">
        <f>G9/G10</f>
        <v>1</v>
      </c>
      <c r="H8" s="14" t="s">
        <v>258</v>
      </c>
      <c r="I8" s="18"/>
    </row>
    <row r="9" spans="1:9" ht="47.25">
      <c r="A9" s="16" t="s">
        <v>118</v>
      </c>
      <c r="B9" s="65"/>
      <c r="C9" s="65"/>
      <c r="D9" s="14" t="s">
        <v>119</v>
      </c>
      <c r="E9" s="14" t="s">
        <v>110</v>
      </c>
      <c r="F9" s="15" t="s">
        <v>259</v>
      </c>
      <c r="G9" s="19">
        <v>1</v>
      </c>
      <c r="H9" s="14" t="s">
        <v>120</v>
      </c>
    </row>
    <row r="10" spans="1:9" ht="36.75" customHeight="1">
      <c r="A10" s="16" t="s">
        <v>121</v>
      </c>
      <c r="B10" s="65"/>
      <c r="C10" s="67"/>
      <c r="D10" s="14" t="s">
        <v>122</v>
      </c>
      <c r="E10" s="14" t="s">
        <v>110</v>
      </c>
      <c r="F10" s="15" t="s">
        <v>260</v>
      </c>
      <c r="G10" s="19">
        <v>1</v>
      </c>
      <c r="H10" s="14" t="s">
        <v>123</v>
      </c>
    </row>
    <row r="11" spans="1:9" ht="148.5" customHeight="1">
      <c r="A11" s="16" t="s">
        <v>22</v>
      </c>
      <c r="B11" s="65"/>
      <c r="C11" s="14" t="s">
        <v>124</v>
      </c>
      <c r="D11" s="14" t="s">
        <v>125</v>
      </c>
      <c r="E11" s="14">
        <v>0.1</v>
      </c>
      <c r="F11" s="15" t="s">
        <v>261</v>
      </c>
      <c r="G11" s="17">
        <v>1</v>
      </c>
      <c r="H11" s="14" t="s">
        <v>39</v>
      </c>
    </row>
    <row r="12" spans="1:9" ht="194.25" customHeight="1">
      <c r="A12" s="16" t="s">
        <v>26</v>
      </c>
      <c r="B12" s="65"/>
      <c r="C12" s="64" t="s">
        <v>126</v>
      </c>
      <c r="D12" s="14" t="s">
        <v>127</v>
      </c>
      <c r="E12" s="14">
        <v>0.1</v>
      </c>
      <c r="F12" s="15" t="s">
        <v>262</v>
      </c>
      <c r="G12" s="20">
        <f>IF(OR(G13=0,G14=0),0,E13*G13+E14*G14)</f>
        <v>1</v>
      </c>
      <c r="H12" s="14" t="s">
        <v>263</v>
      </c>
    </row>
    <row r="13" spans="1:9" ht="102" customHeight="1">
      <c r="A13" s="16" t="s">
        <v>128</v>
      </c>
      <c r="B13" s="65"/>
      <c r="C13" s="65"/>
      <c r="D13" s="14" t="s">
        <v>129</v>
      </c>
      <c r="E13" s="14">
        <v>0.5</v>
      </c>
      <c r="F13" s="21" t="s">
        <v>264</v>
      </c>
      <c r="G13" s="17">
        <v>1</v>
      </c>
      <c r="H13" s="14" t="s">
        <v>130</v>
      </c>
    </row>
    <row r="14" spans="1:9" ht="399" customHeight="1">
      <c r="A14" s="16" t="s">
        <v>131</v>
      </c>
      <c r="B14" s="65"/>
      <c r="C14" s="67"/>
      <c r="D14" s="14" t="s">
        <v>132</v>
      </c>
      <c r="E14" s="14">
        <v>0.5</v>
      </c>
      <c r="F14" s="21" t="s">
        <v>265</v>
      </c>
      <c r="G14" s="17">
        <v>1</v>
      </c>
      <c r="H14" s="14" t="s">
        <v>133</v>
      </c>
    </row>
    <row r="15" spans="1:9" ht="111" customHeight="1">
      <c r="A15" s="16" t="s">
        <v>29</v>
      </c>
      <c r="B15" s="65"/>
      <c r="C15" s="14" t="s">
        <v>134</v>
      </c>
      <c r="D15" s="14" t="s">
        <v>135</v>
      </c>
      <c r="E15" s="14">
        <v>0.1</v>
      </c>
      <c r="F15" s="22" t="s">
        <v>266</v>
      </c>
      <c r="G15" s="17">
        <v>1</v>
      </c>
      <c r="H15" s="14" t="s">
        <v>25</v>
      </c>
    </row>
    <row r="16" spans="1:9" ht="191.25" customHeight="1">
      <c r="A16" s="16" t="s">
        <v>32</v>
      </c>
      <c r="B16" s="65"/>
      <c r="C16" s="64" t="s">
        <v>136</v>
      </c>
      <c r="D16" s="14" t="s">
        <v>137</v>
      </c>
      <c r="E16" s="14">
        <v>0.1</v>
      </c>
      <c r="F16" s="15" t="s">
        <v>267</v>
      </c>
      <c r="G16" s="11">
        <f>IF(OR(G17=0,G18=0),0,E17*G17+E18*G18)</f>
        <v>1</v>
      </c>
      <c r="H16" s="14" t="s">
        <v>268</v>
      </c>
    </row>
    <row r="17" spans="1:8" ht="307.5" customHeight="1">
      <c r="A17" s="16" t="s">
        <v>138</v>
      </c>
      <c r="B17" s="65"/>
      <c r="C17" s="65"/>
      <c r="D17" s="14" t="s">
        <v>139</v>
      </c>
      <c r="E17" s="14">
        <v>0.5</v>
      </c>
      <c r="F17" s="15" t="s">
        <v>269</v>
      </c>
      <c r="G17" s="17">
        <v>1</v>
      </c>
      <c r="H17" s="14" t="s">
        <v>140</v>
      </c>
    </row>
    <row r="18" spans="1:8" ht="178.5" customHeight="1">
      <c r="A18" s="16" t="s">
        <v>141</v>
      </c>
      <c r="B18" s="65"/>
      <c r="C18" s="67"/>
      <c r="D18" s="14" t="s">
        <v>142</v>
      </c>
      <c r="E18" s="14">
        <v>0.5</v>
      </c>
      <c r="F18" s="15" t="s">
        <v>270</v>
      </c>
      <c r="G18" s="17">
        <v>1</v>
      </c>
      <c r="H18" s="14" t="s">
        <v>143</v>
      </c>
    </row>
    <row r="19" spans="1:8" ht="126.75" customHeight="1">
      <c r="A19" s="16" t="s">
        <v>36</v>
      </c>
      <c r="B19" s="65"/>
      <c r="C19" s="14" t="s">
        <v>144</v>
      </c>
      <c r="D19" s="14" t="s">
        <v>145</v>
      </c>
      <c r="E19" s="14">
        <v>0.1</v>
      </c>
      <c r="F19" s="15" t="s">
        <v>271</v>
      </c>
      <c r="G19" s="17">
        <v>1</v>
      </c>
      <c r="H19" s="14" t="s">
        <v>146</v>
      </c>
    </row>
    <row r="20" spans="1:8" ht="206.25" customHeight="1">
      <c r="A20" s="16" t="s">
        <v>40</v>
      </c>
      <c r="B20" s="65"/>
      <c r="C20" s="64" t="s">
        <v>147</v>
      </c>
      <c r="D20" s="14" t="s">
        <v>148</v>
      </c>
      <c r="E20" s="14">
        <v>0.1</v>
      </c>
      <c r="F20" s="15" t="s">
        <v>272</v>
      </c>
      <c r="G20" s="11">
        <f>IF(OR(G21=0,G22=0),0,E21*G21+E22*G22)</f>
        <v>1</v>
      </c>
      <c r="H20" s="14" t="s">
        <v>273</v>
      </c>
    </row>
    <row r="21" spans="1:8" ht="334.5" customHeight="1">
      <c r="A21" s="16" t="s">
        <v>149</v>
      </c>
      <c r="B21" s="65"/>
      <c r="C21" s="65"/>
      <c r="D21" s="14" t="s">
        <v>150</v>
      </c>
      <c r="E21" s="14">
        <v>0.5</v>
      </c>
      <c r="F21" s="15" t="s">
        <v>274</v>
      </c>
      <c r="G21" s="17">
        <v>1</v>
      </c>
      <c r="H21" s="14" t="s">
        <v>151</v>
      </c>
    </row>
    <row r="22" spans="1:8" ht="175.5" customHeight="1">
      <c r="A22" s="16" t="s">
        <v>152</v>
      </c>
      <c r="B22" s="65"/>
      <c r="C22" s="67"/>
      <c r="D22" s="14" t="s">
        <v>153</v>
      </c>
      <c r="E22" s="14">
        <v>0.5</v>
      </c>
      <c r="F22" s="15" t="s">
        <v>275</v>
      </c>
      <c r="G22" s="17">
        <v>1</v>
      </c>
      <c r="H22" s="14" t="s">
        <v>143</v>
      </c>
    </row>
    <row r="23" spans="1:8" ht="303" customHeight="1">
      <c r="A23" s="16" t="s">
        <v>43</v>
      </c>
      <c r="B23" s="65"/>
      <c r="C23" s="14" t="s">
        <v>154</v>
      </c>
      <c r="D23" s="14" t="s">
        <v>155</v>
      </c>
      <c r="E23" s="14">
        <v>0.1</v>
      </c>
      <c r="F23" s="15" t="s">
        <v>276</v>
      </c>
      <c r="G23" s="17">
        <v>1</v>
      </c>
      <c r="H23" s="14" t="s">
        <v>156</v>
      </c>
    </row>
    <row r="24" spans="1:8" ht="128.25" customHeight="1">
      <c r="A24" s="16" t="s">
        <v>46</v>
      </c>
      <c r="B24" s="67"/>
      <c r="C24" s="14" t="s">
        <v>157</v>
      </c>
      <c r="D24" s="14" t="s">
        <v>158</v>
      </c>
      <c r="E24" s="14">
        <v>0.1</v>
      </c>
      <c r="F24" s="15" t="s">
        <v>277</v>
      </c>
      <c r="G24" s="17">
        <v>1</v>
      </c>
      <c r="H24" s="14" t="s">
        <v>39</v>
      </c>
    </row>
    <row r="25" spans="1:8" ht="67.5" customHeight="1">
      <c r="A25" s="16" t="s">
        <v>49</v>
      </c>
      <c r="B25" s="64" t="s">
        <v>159</v>
      </c>
      <c r="C25" s="14" t="s">
        <v>160</v>
      </c>
      <c r="D25" s="14" t="s">
        <v>161</v>
      </c>
      <c r="E25" s="14">
        <v>0.01</v>
      </c>
      <c r="F25" s="15" t="s">
        <v>278</v>
      </c>
      <c r="G25" s="11">
        <f>E26*G26+E27*G27</f>
        <v>1</v>
      </c>
      <c r="H25" s="14" t="s">
        <v>279</v>
      </c>
    </row>
    <row r="26" spans="1:8" ht="146.25" customHeight="1">
      <c r="A26" s="23" t="s">
        <v>53</v>
      </c>
      <c r="B26" s="65"/>
      <c r="C26" s="14" t="s">
        <v>162</v>
      </c>
      <c r="D26" s="14" t="s">
        <v>163</v>
      </c>
      <c r="E26" s="14">
        <v>0.5</v>
      </c>
      <c r="F26" s="15" t="s">
        <v>280</v>
      </c>
      <c r="G26" s="17">
        <v>1</v>
      </c>
      <c r="H26" s="14" t="s">
        <v>39</v>
      </c>
    </row>
    <row r="27" spans="1:8" ht="94.5" customHeight="1">
      <c r="A27" s="23" t="s">
        <v>57</v>
      </c>
      <c r="B27" s="67"/>
      <c r="C27" s="14" t="s">
        <v>164</v>
      </c>
      <c r="D27" s="14" t="s">
        <v>165</v>
      </c>
      <c r="E27" s="14">
        <v>0.5</v>
      </c>
      <c r="F27" s="15" t="s">
        <v>281</v>
      </c>
      <c r="G27" s="17">
        <v>1</v>
      </c>
      <c r="H27" s="14" t="s">
        <v>39</v>
      </c>
    </row>
    <row r="28" spans="1:8" ht="195.75" customHeight="1">
      <c r="A28" s="23" t="s">
        <v>60</v>
      </c>
      <c r="B28" s="14" t="s">
        <v>166</v>
      </c>
      <c r="C28" s="14" t="s">
        <v>167</v>
      </c>
      <c r="D28" s="14" t="s">
        <v>168</v>
      </c>
      <c r="E28" s="14">
        <v>0.01</v>
      </c>
      <c r="F28" s="15" t="s">
        <v>282</v>
      </c>
      <c r="G28" s="17">
        <v>1</v>
      </c>
      <c r="H28" s="14" t="s">
        <v>56</v>
      </c>
    </row>
    <row r="29" spans="1:8" ht="223.5" customHeight="1">
      <c r="A29" s="13" t="s">
        <v>70</v>
      </c>
      <c r="B29" s="14" t="s">
        <v>169</v>
      </c>
      <c r="C29" s="14" t="s">
        <v>170</v>
      </c>
      <c r="D29" s="14" t="s">
        <v>171</v>
      </c>
      <c r="E29" s="14">
        <v>0.01</v>
      </c>
      <c r="F29" s="15" t="s">
        <v>283</v>
      </c>
      <c r="G29" s="17">
        <v>1</v>
      </c>
      <c r="H29" s="14" t="s">
        <v>56</v>
      </c>
    </row>
    <row r="30" spans="1:8" ht="365.25" customHeight="1">
      <c r="A30" s="24" t="s">
        <v>172</v>
      </c>
      <c r="B30" s="12" t="s">
        <v>173</v>
      </c>
      <c r="C30" s="12" t="s">
        <v>174</v>
      </c>
      <c r="D30" s="12" t="s">
        <v>175</v>
      </c>
      <c r="E30" s="12">
        <v>0.25</v>
      </c>
      <c r="F30" s="25" t="s">
        <v>284</v>
      </c>
      <c r="G30" s="17">
        <v>1</v>
      </c>
      <c r="H30" s="14" t="s">
        <v>285</v>
      </c>
    </row>
    <row r="31" spans="1:8" ht="99.75" customHeight="1">
      <c r="A31" s="16" t="s">
        <v>176</v>
      </c>
      <c r="B31" s="66" t="s">
        <v>177</v>
      </c>
      <c r="C31" s="14" t="s">
        <v>178</v>
      </c>
      <c r="D31" s="14" t="s">
        <v>179</v>
      </c>
      <c r="E31" s="12">
        <v>0.65</v>
      </c>
      <c r="F31" s="15" t="s">
        <v>286</v>
      </c>
      <c r="G31" s="11">
        <f>E32*G32+E35*G35+E36*G36+E37*G37+E38*G38+E39*G39+E40*G40+E41*G41+E42*G42+E43*G43+E48*G48+E50*G50</f>
        <v>1</v>
      </c>
      <c r="H31" s="14" t="s">
        <v>287</v>
      </c>
    </row>
    <row r="32" spans="1:8" ht="192" customHeight="1">
      <c r="A32" s="16" t="s">
        <v>180</v>
      </c>
      <c r="B32" s="66"/>
      <c r="C32" s="64" t="s">
        <v>181</v>
      </c>
      <c r="D32" s="14" t="s">
        <v>182</v>
      </c>
      <c r="E32" s="14">
        <v>0.01</v>
      </c>
      <c r="F32" s="15" t="s">
        <v>288</v>
      </c>
      <c r="G32" s="11">
        <f>IF(OR(G33=0,G34=0),0,E33*G33+E34*G34)</f>
        <v>1</v>
      </c>
      <c r="H32" s="14" t="s">
        <v>289</v>
      </c>
    </row>
    <row r="33" spans="1:8" ht="352.5" customHeight="1">
      <c r="A33" s="16" t="s">
        <v>183</v>
      </c>
      <c r="B33" s="66"/>
      <c r="C33" s="65"/>
      <c r="D33" s="14" t="s">
        <v>184</v>
      </c>
      <c r="E33" s="14">
        <v>0.5</v>
      </c>
      <c r="F33" s="15" t="s">
        <v>290</v>
      </c>
      <c r="G33" s="17">
        <v>1</v>
      </c>
      <c r="H33" s="14" t="s">
        <v>185</v>
      </c>
    </row>
    <row r="34" spans="1:8" ht="159.75" customHeight="1" collapsed="1">
      <c r="A34" s="16" t="s">
        <v>186</v>
      </c>
      <c r="B34" s="66"/>
      <c r="C34" s="67"/>
      <c r="D34" s="14" t="s">
        <v>187</v>
      </c>
      <c r="E34" s="14">
        <v>0.5</v>
      </c>
      <c r="F34" s="15" t="s">
        <v>291</v>
      </c>
      <c r="G34" s="17">
        <v>1</v>
      </c>
      <c r="H34" s="14" t="s">
        <v>143</v>
      </c>
    </row>
    <row r="35" spans="1:8" ht="301.5" customHeight="1">
      <c r="A35" s="16" t="s">
        <v>188</v>
      </c>
      <c r="B35" s="66"/>
      <c r="C35" s="14" t="s">
        <v>189</v>
      </c>
      <c r="D35" s="14" t="s">
        <v>190</v>
      </c>
      <c r="E35" s="14">
        <v>0.05</v>
      </c>
      <c r="F35" s="15" t="s">
        <v>292</v>
      </c>
      <c r="G35" s="17">
        <v>1</v>
      </c>
      <c r="H35" s="26" t="s">
        <v>293</v>
      </c>
    </row>
    <row r="36" spans="1:8" ht="365.25" customHeight="1">
      <c r="A36" s="16" t="s">
        <v>191</v>
      </c>
      <c r="B36" s="66"/>
      <c r="C36" s="14" t="s">
        <v>192</v>
      </c>
      <c r="D36" s="14" t="s">
        <v>193</v>
      </c>
      <c r="E36" s="14">
        <v>0.05</v>
      </c>
      <c r="F36" s="15" t="s">
        <v>294</v>
      </c>
      <c r="G36" s="17">
        <v>1</v>
      </c>
      <c r="H36" s="14" t="s">
        <v>194</v>
      </c>
    </row>
    <row r="37" spans="1:8" ht="348.75" customHeight="1">
      <c r="A37" s="16" t="s">
        <v>195</v>
      </c>
      <c r="B37" s="66"/>
      <c r="C37" s="14" t="s">
        <v>196</v>
      </c>
      <c r="D37" s="14" t="s">
        <v>197</v>
      </c>
      <c r="E37" s="14">
        <v>0.01</v>
      </c>
      <c r="F37" s="15" t="s">
        <v>295</v>
      </c>
      <c r="G37" s="17">
        <v>1</v>
      </c>
      <c r="H37" s="14" t="s">
        <v>198</v>
      </c>
    </row>
    <row r="38" spans="1:8" ht="161.25" customHeight="1">
      <c r="A38" s="27" t="s">
        <v>199</v>
      </c>
      <c r="B38" s="66"/>
      <c r="C38" s="12" t="s">
        <v>200</v>
      </c>
      <c r="D38" s="12" t="s">
        <v>201</v>
      </c>
      <c r="E38" s="12">
        <v>0.4</v>
      </c>
      <c r="F38" s="25" t="s">
        <v>296</v>
      </c>
      <c r="G38" s="17">
        <v>1</v>
      </c>
      <c r="H38" s="12" t="s">
        <v>297</v>
      </c>
    </row>
    <row r="39" spans="1:8" ht="145.5" customHeight="1">
      <c r="A39" s="16" t="s">
        <v>202</v>
      </c>
      <c r="B39" s="66"/>
      <c r="C39" s="14" t="s">
        <v>203</v>
      </c>
      <c r="D39" s="14" t="s">
        <v>204</v>
      </c>
      <c r="E39" s="14">
        <v>0.01</v>
      </c>
      <c r="F39" s="15" t="s">
        <v>298</v>
      </c>
      <c r="G39" s="17">
        <v>1</v>
      </c>
      <c r="H39" s="14" t="s">
        <v>299</v>
      </c>
    </row>
    <row r="40" spans="1:8" ht="347.25" customHeight="1">
      <c r="A40" s="27" t="s">
        <v>205</v>
      </c>
      <c r="B40" s="66"/>
      <c r="C40" s="12" t="s">
        <v>206</v>
      </c>
      <c r="D40" s="12" t="s">
        <v>207</v>
      </c>
      <c r="E40" s="12">
        <v>0.4</v>
      </c>
      <c r="F40" s="25" t="s">
        <v>300</v>
      </c>
      <c r="G40" s="17">
        <v>1</v>
      </c>
      <c r="H40" s="14" t="s">
        <v>301</v>
      </c>
    </row>
    <row r="41" spans="1:8" ht="114.75" customHeight="1">
      <c r="A41" s="16" t="s">
        <v>208</v>
      </c>
      <c r="B41" s="66"/>
      <c r="C41" s="14" t="s">
        <v>209</v>
      </c>
      <c r="D41" s="14" t="s">
        <v>210</v>
      </c>
      <c r="E41" s="14">
        <v>0.01</v>
      </c>
      <c r="F41" s="15" t="s">
        <v>302</v>
      </c>
      <c r="G41" s="17">
        <v>1</v>
      </c>
      <c r="H41" s="14" t="s">
        <v>303</v>
      </c>
    </row>
    <row r="42" spans="1:8" ht="85.5" customHeight="1">
      <c r="A42" s="16" t="s">
        <v>211</v>
      </c>
      <c r="B42" s="66"/>
      <c r="C42" s="14" t="s">
        <v>212</v>
      </c>
      <c r="D42" s="14" t="s">
        <v>213</v>
      </c>
      <c r="E42" s="14">
        <v>0.01</v>
      </c>
      <c r="F42" s="15" t="s">
        <v>304</v>
      </c>
      <c r="G42" s="17">
        <v>1</v>
      </c>
      <c r="H42" s="14" t="s">
        <v>35</v>
      </c>
    </row>
    <row r="43" spans="1:8" ht="48" customHeight="1">
      <c r="A43" s="16" t="s">
        <v>214</v>
      </c>
      <c r="B43" s="66"/>
      <c r="C43" s="64" t="s">
        <v>215</v>
      </c>
      <c r="D43" s="14" t="s">
        <v>216</v>
      </c>
      <c r="E43" s="14">
        <v>0.03</v>
      </c>
      <c r="F43" s="15" t="s">
        <v>305</v>
      </c>
      <c r="G43" s="11">
        <f>E44*G44+E45*G45</f>
        <v>1</v>
      </c>
      <c r="H43" s="14" t="s">
        <v>306</v>
      </c>
    </row>
    <row r="44" spans="1:8" ht="94.5" customHeight="1">
      <c r="A44" s="16" t="s">
        <v>217</v>
      </c>
      <c r="B44" s="66"/>
      <c r="C44" s="65"/>
      <c r="D44" s="14" t="s">
        <v>218</v>
      </c>
      <c r="E44" s="14">
        <v>0.5</v>
      </c>
      <c r="F44" s="15" t="s">
        <v>307</v>
      </c>
      <c r="G44" s="17">
        <v>1</v>
      </c>
      <c r="H44" s="14" t="s">
        <v>308</v>
      </c>
    </row>
    <row r="45" spans="1:8" ht="309" customHeight="1">
      <c r="A45" s="16" t="s">
        <v>219</v>
      </c>
      <c r="B45" s="66"/>
      <c r="C45" s="65"/>
      <c r="D45" s="14" t="s">
        <v>220</v>
      </c>
      <c r="E45" s="14">
        <v>0.5</v>
      </c>
      <c r="F45" s="15" t="s">
        <v>309</v>
      </c>
      <c r="G45" s="11">
        <f>IF(G46&lt;G47,0,1)</f>
        <v>1</v>
      </c>
      <c r="H45" s="14" t="s">
        <v>310</v>
      </c>
    </row>
    <row r="46" spans="1:8" ht="35.25" customHeight="1">
      <c r="A46" s="16" t="s">
        <v>221</v>
      </c>
      <c r="B46" s="66"/>
      <c r="C46" s="65"/>
      <c r="D46" s="14" t="s">
        <v>222</v>
      </c>
      <c r="E46" s="14" t="s">
        <v>110</v>
      </c>
      <c r="F46" s="15" t="s">
        <v>311</v>
      </c>
      <c r="G46" s="19">
        <v>1</v>
      </c>
      <c r="H46" s="14" t="s">
        <v>223</v>
      </c>
    </row>
    <row r="47" spans="1:8" ht="33.75" customHeight="1">
      <c r="A47" s="16" t="s">
        <v>224</v>
      </c>
      <c r="B47" s="66"/>
      <c r="C47" s="67"/>
      <c r="D47" s="14" t="s">
        <v>225</v>
      </c>
      <c r="E47" s="14" t="s">
        <v>110</v>
      </c>
      <c r="F47" s="15" t="s">
        <v>312</v>
      </c>
      <c r="G47" s="19">
        <v>1</v>
      </c>
      <c r="H47" s="14" t="s">
        <v>226</v>
      </c>
    </row>
    <row r="48" spans="1:8" ht="270.75" customHeight="1">
      <c r="A48" s="16" t="s">
        <v>227</v>
      </c>
      <c r="B48" s="66"/>
      <c r="C48" s="64" t="s">
        <v>228</v>
      </c>
      <c r="D48" s="64" t="s">
        <v>229</v>
      </c>
      <c r="E48" s="14">
        <v>0.01</v>
      </c>
      <c r="F48" s="15" t="s">
        <v>313</v>
      </c>
      <c r="G48" s="11">
        <f>G49/100</f>
        <v>1</v>
      </c>
      <c r="H48" s="14" t="s">
        <v>230</v>
      </c>
    </row>
    <row r="49" spans="1:8" ht="54" customHeight="1">
      <c r="A49" s="16" t="s">
        <v>231</v>
      </c>
      <c r="B49" s="66"/>
      <c r="C49" s="67"/>
      <c r="D49" s="67"/>
      <c r="E49" s="14" t="s">
        <v>110</v>
      </c>
      <c r="F49" s="14" t="s">
        <v>232</v>
      </c>
      <c r="G49" s="19">
        <v>100</v>
      </c>
      <c r="H49" s="14" t="s">
        <v>233</v>
      </c>
    </row>
    <row r="50" spans="1:8" ht="255.75" customHeight="1">
      <c r="A50" s="16" t="s">
        <v>234</v>
      </c>
      <c r="B50" s="66"/>
      <c r="C50" s="14" t="s">
        <v>235</v>
      </c>
      <c r="D50" s="28" t="s">
        <v>236</v>
      </c>
      <c r="E50" s="28">
        <v>0.01</v>
      </c>
      <c r="F50" s="21" t="s">
        <v>314</v>
      </c>
      <c r="G50" s="17">
        <v>1</v>
      </c>
      <c r="H50" s="14" t="s">
        <v>237</v>
      </c>
    </row>
    <row r="51" spans="1:8" ht="305.25" customHeight="1">
      <c r="A51" s="23" t="s">
        <v>238</v>
      </c>
      <c r="B51" s="29" t="s">
        <v>239</v>
      </c>
      <c r="C51" s="14" t="s">
        <v>240</v>
      </c>
      <c r="D51" s="14" t="s">
        <v>241</v>
      </c>
      <c r="E51" s="15">
        <v>0.01</v>
      </c>
      <c r="F51" s="15" t="s">
        <v>315</v>
      </c>
      <c r="G51" s="17">
        <v>1</v>
      </c>
      <c r="H51" s="14" t="s">
        <v>56</v>
      </c>
    </row>
    <row r="52" spans="1:8" ht="208.5" customHeight="1">
      <c r="A52" s="30" t="s">
        <v>242</v>
      </c>
      <c r="B52" s="31" t="s">
        <v>243</v>
      </c>
      <c r="C52" s="32" t="s">
        <v>244</v>
      </c>
      <c r="D52" s="32" t="s">
        <v>245</v>
      </c>
      <c r="E52" s="33">
        <v>0.01</v>
      </c>
      <c r="F52" s="15" t="s">
        <v>316</v>
      </c>
      <c r="G52" s="17">
        <v>1</v>
      </c>
      <c r="H52" s="14" t="s">
        <v>39</v>
      </c>
    </row>
    <row r="53" spans="1:8" ht="381" customHeight="1">
      <c r="A53" s="30" t="s">
        <v>81</v>
      </c>
      <c r="B53" s="31" t="s">
        <v>246</v>
      </c>
      <c r="C53" s="34" t="s">
        <v>247</v>
      </c>
      <c r="D53" s="34" t="s">
        <v>102</v>
      </c>
      <c r="E53" s="14">
        <v>0.05</v>
      </c>
      <c r="F53" s="15" t="s">
        <v>317</v>
      </c>
      <c r="G53" s="17">
        <v>1</v>
      </c>
      <c r="H53" s="14" t="s">
        <v>56</v>
      </c>
    </row>
    <row r="54" spans="1:8" ht="66" customHeight="1">
      <c r="A54" s="35" t="s">
        <v>91</v>
      </c>
      <c r="B54" s="36" t="s">
        <v>248</v>
      </c>
      <c r="C54" s="36" t="s">
        <v>105</v>
      </c>
      <c r="D54" s="36" t="s">
        <v>249</v>
      </c>
      <c r="E54" s="36">
        <v>0.05</v>
      </c>
      <c r="F54" s="36" t="s">
        <v>318</v>
      </c>
      <c r="G54" s="17">
        <v>1</v>
      </c>
      <c r="H54" s="14" t="s">
        <v>56</v>
      </c>
    </row>
  </sheetData>
  <mergeCells count="14">
    <mergeCell ref="F1:H1"/>
    <mergeCell ref="B25:B27"/>
    <mergeCell ref="B31:B50"/>
    <mergeCell ref="C32:C34"/>
    <mergeCell ref="C43:C47"/>
    <mergeCell ref="C48:C49"/>
    <mergeCell ref="D48:D49"/>
    <mergeCell ref="A2:H2"/>
    <mergeCell ref="D4:F4"/>
    <mergeCell ref="B6:B24"/>
    <mergeCell ref="C8:C10"/>
    <mergeCell ref="C12:C14"/>
    <mergeCell ref="C16:C18"/>
    <mergeCell ref="C20:C22"/>
  </mergeCells>
  <dataValidations count="1">
    <dataValidation type="list" allowBlank="1" showInputMessage="1" showErrorMessage="1" sqref="G44 G21:G24 G7 G11 G13:G15 G17:G19 G26:G30 G33:G42 G50:G54">
      <formula1>"0,1"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 6.0</vt:lpstr>
      <vt:lpstr>Приложение №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GKH-2</dc:creator>
  <cp:lastModifiedBy>OSATTH-1</cp:lastModifiedBy>
  <cp:lastPrinted>2025-04-25T04:40:31Z</cp:lastPrinted>
  <dcterms:created xsi:type="dcterms:W3CDTF">2025-04-25T04:29:11Z</dcterms:created>
  <dcterms:modified xsi:type="dcterms:W3CDTF">2025-05-27T09:05:45Z</dcterms:modified>
</cp:coreProperties>
</file>