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785" windowWidth="12120" windowHeight="4290" tabRatio="690"/>
  </bookViews>
  <sheets>
    <sheet name="вел" sheetId="35" r:id="rId1"/>
  </sheets>
  <calcPr calcId="114210"/>
</workbook>
</file>

<file path=xl/calcChain.xml><?xml version="1.0" encoding="utf-8"?>
<calcChain xmlns="http://schemas.openxmlformats.org/spreadsheetml/2006/main">
  <c r="E31" i="35"/>
  <c r="E30"/>
  <c r="D31"/>
  <c r="D30"/>
  <c r="C31"/>
  <c r="C30"/>
  <c r="E28"/>
  <c r="E26"/>
  <c r="E25"/>
  <c r="D28"/>
  <c r="D26"/>
  <c r="D25"/>
  <c r="C28"/>
  <c r="C26"/>
  <c r="C25"/>
  <c r="E23"/>
  <c r="D23"/>
  <c r="C23"/>
  <c r="E21"/>
  <c r="D21"/>
  <c r="C21"/>
  <c r="D20"/>
  <c r="E18"/>
  <c r="D18"/>
  <c r="C18"/>
  <c r="E15"/>
  <c r="E14"/>
  <c r="D15"/>
  <c r="D14"/>
  <c r="C15"/>
  <c r="C14"/>
  <c r="E12"/>
  <c r="E11"/>
  <c r="D12"/>
  <c r="D11"/>
  <c r="C12"/>
  <c r="C11"/>
  <c r="E20"/>
  <c r="E17"/>
  <c r="C20"/>
  <c r="C17"/>
  <c r="D17"/>
  <c r="D27"/>
  <c r="E27"/>
  <c r="C27"/>
  <c r="C10"/>
  <c r="C33"/>
  <c r="E10"/>
  <c r="E33"/>
  <c r="D10"/>
  <c r="D33"/>
</calcChain>
</file>

<file path=xl/sharedStrings.xml><?xml version="1.0" encoding="utf-8"?>
<sst xmlns="http://schemas.openxmlformats.org/spreadsheetml/2006/main" count="57" uniqueCount="56">
  <si>
    <t xml:space="preserve">Налог на доходы  физических  лиц </t>
  </si>
  <si>
    <t>Наименование доходов</t>
  </si>
  <si>
    <t>1 00 00000 00 0000 000</t>
  </si>
  <si>
    <t xml:space="preserve">НАЛОГИ НА ПРИБЫЛЬ, ДОХОДЫ            </t>
  </si>
  <si>
    <t>1 01 00000 00 0000 000</t>
  </si>
  <si>
    <t>1 01 02000 01 0000 110</t>
  </si>
  <si>
    <t>2 00 00000 00 0000 000</t>
  </si>
  <si>
    <t>БЕЗВОЗМЕЗДНЫЕ ПОСТУПЛЕНИЯ</t>
  </si>
  <si>
    <t>2 02 00000 00 0000 000</t>
  </si>
  <si>
    <t>ИТОГО</t>
  </si>
  <si>
    <t>1 06 00000 00 0000 000</t>
  </si>
  <si>
    <t>НАЛОГИ НА ИМУЩЕСТВО</t>
  </si>
  <si>
    <t xml:space="preserve">      Приложение 1</t>
  </si>
  <si>
    <t>1 06 01000 00 0000 110</t>
  </si>
  <si>
    <t>Налог на имущество физических лиц</t>
  </si>
  <si>
    <t>1 06 01030 10 0000 110</t>
  </si>
  <si>
    <t>1 06 06000 00 0000 110</t>
  </si>
  <si>
    <t>Земельный налог</t>
  </si>
  <si>
    <t xml:space="preserve"> НАЛОГОВЫЕ И НЕНАЛОГОВЫЕ ДОХОДЫ                                       </t>
  </si>
  <si>
    <t>1 05 00000 00 0000 000</t>
  </si>
  <si>
    <t xml:space="preserve">НАЛОГИ НА СОВОКУПНЫЙ ДОХОД                             </t>
  </si>
  <si>
    <t>1 05 03000 01 0000 110</t>
  </si>
  <si>
    <t>Единый сельскохозяйственный налог</t>
  </si>
  <si>
    <t xml:space="preserve">Субвенции  бюджетам  на осуществление  первичного воинского учета на территориях, где отсутствуют военные комиссариаты </t>
  </si>
  <si>
    <t>1 05 03010 01 0000 11</t>
  </si>
  <si>
    <t>Код бюджетной классификации Российской Федерации</t>
  </si>
  <si>
    <t>(рублей)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</si>
  <si>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</si>
  <si>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</si>
  <si>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</si>
  <si>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1 06 06030 00 0000 110</t>
  </si>
  <si>
    <t>Земельный налог с организаций</t>
  </si>
  <si>
    <t>1 06 06033 10 0000 110</t>
  </si>
  <si>
    <t>Земельный налог с организаций, обладающих земельным участком, расположенным в границах сельских поселений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</si>
  <si>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</si>
  <si>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</si>
  <si>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</si>
  <si>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</si>
  <si>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</si>
  <si>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</si>
  <si>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</si>
  <si>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</si>
  <si>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</si>
  <si>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</si>
  <si>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Сумма                 на 2019 год</t>
  </si>
  <si>
    <t>Сумма                 на 2020 год</t>
  </si>
  <si>
    <t>Сумма                 на 2021 год</t>
  </si>
  <si>
    <t>от ______2018 года №_____</t>
  </si>
  <si>
    <t>2 02 10000 00 0000 150</t>
  </si>
  <si>
    <t>2 02 15001 00 0000 150</t>
  </si>
  <si>
    <t>2 02 15001 10 0000 150</t>
  </si>
  <si>
    <t>2 02 30000 00 0000 150</t>
  </si>
  <si>
    <t>2 02 35118 00 0000 150</t>
  </si>
  <si>
    <t>2 02 35118 10 0000 150</t>
  </si>
  <si>
    <t>Прогнозируемые доходы бюджета "муниципального образования "Вельжичское сельское поселение,Мглинского района,Брянской области" на 2019 год и на плановый период 2020 и 2021 годов</t>
  </si>
  <si>
    <t>к решению "О бюджете муниципального образования " Вельжичское сельское поселение,Мглинского района,Брянской области" на 2019 и на плановый период                              2020 и 2021 годов"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</si>
</sst>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5">
    <font>
      <sz val="10"/>
      <name val="Arial Cyr"/>
      <charset val="204"/>
    </font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justify" vertical="top" wrapText="1"/>
    </xf>
    <xf numFmtId="0" fontId="2" fillId="2" borderId="2" xfId="0" applyFont="1" applyFill="1" applyBorder="1" applyAlignment="1">
      <alignment horizontal="justify" vertical="top" wrapText="1"/>
    </xf>
    <xf numFmtId="0" fontId="2" fillId="0" borderId="0" xfId="0" applyFont="1" applyFill="1" applyBorder="1" applyAlignment="1">
      <alignment horizontal="justify" vertical="top" wrapText="1"/>
    </xf>
    <xf numFmtId="0" fontId="3" fillId="0" borderId="0" xfId="0" applyFont="1" applyFill="1" applyBorder="1" applyAlignment="1">
      <alignment horizontal="justify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top" wrapText="1"/>
    </xf>
    <xf numFmtId="0" fontId="2" fillId="2" borderId="0" xfId="0" applyFont="1" applyFill="1" applyBorder="1" applyAlignment="1">
      <alignment vertical="top" wrapText="1"/>
    </xf>
    <xf numFmtId="0" fontId="2" fillId="2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top" wrapText="1"/>
    </xf>
    <xf numFmtId="0" fontId="4" fillId="2" borderId="2" xfId="0" applyFont="1" applyFill="1" applyBorder="1" applyAlignment="1">
      <alignment horizontal="justify" vertical="top" wrapText="1"/>
    </xf>
    <xf numFmtId="43" fontId="2" fillId="0" borderId="2" xfId="1" applyFont="1" applyFill="1" applyBorder="1" applyAlignment="1">
      <alignment vertical="center"/>
    </xf>
    <xf numFmtId="43" fontId="3" fillId="0" borderId="2" xfId="1" applyFont="1" applyFill="1" applyBorder="1" applyAlignment="1">
      <alignment vertical="center"/>
    </xf>
    <xf numFmtId="43" fontId="4" fillId="0" borderId="2" xfId="1" applyFont="1" applyFill="1" applyBorder="1" applyAlignment="1">
      <alignment vertical="center"/>
    </xf>
    <xf numFmtId="43" fontId="2" fillId="2" borderId="2" xfId="1" applyFont="1" applyFill="1" applyBorder="1" applyAlignment="1">
      <alignment vertical="center"/>
    </xf>
    <xf numFmtId="43" fontId="3" fillId="2" borderId="2" xfId="1" applyFont="1" applyFill="1" applyBorder="1" applyAlignment="1">
      <alignment vertical="center"/>
    </xf>
    <xf numFmtId="43" fontId="3" fillId="0" borderId="2" xfId="1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4"/>
  <sheetViews>
    <sheetView tabSelected="1" zoomScale="84" zoomScaleNormal="84" workbookViewId="0">
      <selection activeCell="I11" sqref="I11"/>
    </sheetView>
  </sheetViews>
  <sheetFormatPr defaultRowHeight="16.5"/>
  <cols>
    <col min="1" max="1" width="29.42578125" style="12" customWidth="1"/>
    <col min="2" max="2" width="60.7109375" style="10" customWidth="1"/>
    <col min="3" max="5" width="19.85546875" style="1" customWidth="1"/>
    <col min="6" max="16384" width="9.140625" style="1"/>
  </cols>
  <sheetData>
    <row r="1" spans="1:5" ht="15" customHeight="1">
      <c r="D1" s="30" t="s">
        <v>12</v>
      </c>
      <c r="E1" s="30"/>
    </row>
    <row r="2" spans="1:5" ht="113.25" customHeight="1">
      <c r="D2" s="30" t="s">
        <v>55</v>
      </c>
      <c r="E2" s="30"/>
    </row>
    <row r="3" spans="1:5" ht="16.5" customHeight="1">
      <c r="D3" s="30" t="s">
        <v>47</v>
      </c>
      <c r="E3" s="30"/>
    </row>
    <row r="4" spans="1:5" ht="11.25" customHeight="1">
      <c r="C4" s="2"/>
      <c r="D4" s="2"/>
      <c r="E4" s="2"/>
    </row>
    <row r="5" spans="1:5" ht="33.75" customHeight="1">
      <c r="A5" s="31" t="s">
        <v>54</v>
      </c>
      <c r="B5" s="31"/>
      <c r="C5" s="31"/>
      <c r="D5" s="31"/>
      <c r="E5" s="31"/>
    </row>
    <row r="6" spans="1:5" ht="4.5" customHeight="1">
      <c r="B6" s="11"/>
      <c r="C6" s="3"/>
      <c r="D6" s="3"/>
      <c r="E6" s="3"/>
    </row>
    <row r="7" spans="1:5">
      <c r="B7" s="11"/>
      <c r="C7" s="5"/>
      <c r="D7" s="5"/>
      <c r="E7" s="5" t="s">
        <v>26</v>
      </c>
    </row>
    <row r="8" spans="1:5" ht="49.5">
      <c r="A8" s="6" t="s">
        <v>25</v>
      </c>
      <c r="B8" s="19" t="s">
        <v>1</v>
      </c>
      <c r="C8" s="28" t="s">
        <v>44</v>
      </c>
      <c r="D8" s="28" t="s">
        <v>45</v>
      </c>
      <c r="E8" s="28" t="s">
        <v>46</v>
      </c>
    </row>
    <row r="9" spans="1:5" ht="20.25" customHeight="1">
      <c r="A9" s="7">
        <v>1</v>
      </c>
      <c r="B9" s="14">
        <v>2</v>
      </c>
      <c r="C9" s="7">
        <v>3</v>
      </c>
      <c r="D9" s="7">
        <v>3</v>
      </c>
      <c r="E9" s="7">
        <v>3</v>
      </c>
    </row>
    <row r="10" spans="1:5" ht="15.75" customHeight="1">
      <c r="A10" s="14" t="s">
        <v>2</v>
      </c>
      <c r="B10" s="15" t="s">
        <v>18</v>
      </c>
      <c r="C10" s="26">
        <f>C11+C14+C17</f>
        <v>765370</v>
      </c>
      <c r="D10" s="26">
        <f>D11+D14+D17</f>
        <v>769650</v>
      </c>
      <c r="E10" s="26">
        <f>E11+E14+E17</f>
        <v>776930</v>
      </c>
    </row>
    <row r="11" spans="1:5" s="4" customFormat="1" ht="19.5" customHeight="1">
      <c r="A11" s="14" t="s">
        <v>4</v>
      </c>
      <c r="B11" s="15" t="s">
        <v>3</v>
      </c>
      <c r="C11" s="26">
        <f t="shared" ref="C11:E12" si="0">C12</f>
        <v>29670</v>
      </c>
      <c r="D11" s="26">
        <f t="shared" si="0"/>
        <v>31950</v>
      </c>
      <c r="E11" s="26">
        <f t="shared" si="0"/>
        <v>34230</v>
      </c>
    </row>
    <row r="12" spans="1:5" ht="27.75" customHeight="1">
      <c r="A12" s="17" t="s">
        <v>5</v>
      </c>
      <c r="B12" s="15" t="s">
        <v>0</v>
      </c>
      <c r="C12" s="25">
        <f t="shared" si="0"/>
        <v>29670</v>
      </c>
      <c r="D12" s="25">
        <f t="shared" si="0"/>
        <v>31950</v>
      </c>
      <c r="E12" s="25">
        <f t="shared" si="0"/>
        <v>34230</v>
      </c>
    </row>
    <row r="13" spans="1:5" ht="99.75" customHeight="1">
      <c r="A13" s="17" t="s">
        <v>27</v>
      </c>
      <c r="B13" s="9" t="s">
        <v>28</v>
      </c>
      <c r="C13" s="25">
        <v>29670</v>
      </c>
      <c r="D13" s="25">
        <v>31950</v>
      </c>
      <c r="E13" s="25">
        <v>34230</v>
      </c>
    </row>
    <row r="14" spans="1:5" ht="24.75" customHeight="1">
      <c r="A14" s="7" t="s">
        <v>19</v>
      </c>
      <c r="B14" s="15" t="s">
        <v>20</v>
      </c>
      <c r="C14" s="23">
        <f t="shared" ref="C14:E15" si="1">C15</f>
        <v>0</v>
      </c>
      <c r="D14" s="23">
        <f t="shared" si="1"/>
        <v>0</v>
      </c>
      <c r="E14" s="23">
        <f t="shared" si="1"/>
        <v>0</v>
      </c>
    </row>
    <row r="15" spans="1:5" ht="21" customHeight="1">
      <c r="A15" s="7" t="s">
        <v>21</v>
      </c>
      <c r="B15" s="15" t="s">
        <v>22</v>
      </c>
      <c r="C15" s="22">
        <f t="shared" si="1"/>
        <v>0</v>
      </c>
      <c r="D15" s="22">
        <f t="shared" si="1"/>
        <v>0</v>
      </c>
      <c r="E15" s="22">
        <f t="shared" si="1"/>
        <v>0</v>
      </c>
    </row>
    <row r="16" spans="1:5" ht="23.25" customHeight="1">
      <c r="A16" s="13" t="s">
        <v>24</v>
      </c>
      <c r="B16" s="20" t="s">
        <v>22</v>
      </c>
      <c r="C16" s="22">
        <v>0</v>
      </c>
      <c r="D16" s="22">
        <v>0</v>
      </c>
      <c r="E16" s="22">
        <v>0</v>
      </c>
    </row>
    <row r="17" spans="1:5" ht="24.75" customHeight="1">
      <c r="A17" s="7" t="s">
        <v>10</v>
      </c>
      <c r="B17" s="15" t="s">
        <v>11</v>
      </c>
      <c r="C17" s="23">
        <f>C18+C20</f>
        <v>735700</v>
      </c>
      <c r="D17" s="23">
        <f>D18+D20</f>
        <v>737700</v>
      </c>
      <c r="E17" s="23">
        <f>E18+E20</f>
        <v>742700</v>
      </c>
    </row>
    <row r="18" spans="1:5" ht="24" customHeight="1">
      <c r="A18" s="7" t="s">
        <v>13</v>
      </c>
      <c r="B18" s="15" t="s">
        <v>14</v>
      </c>
      <c r="C18" s="23">
        <f>C19</f>
        <v>35000</v>
      </c>
      <c r="D18" s="23">
        <f>D19</f>
        <v>37000</v>
      </c>
      <c r="E18" s="23">
        <f>E19</f>
        <v>42000</v>
      </c>
    </row>
    <row r="19" spans="1:5" ht="54" customHeight="1">
      <c r="A19" s="13" t="s">
        <v>15</v>
      </c>
      <c r="B19" s="9" t="s">
        <v>29</v>
      </c>
      <c r="C19" s="22">
        <v>35000</v>
      </c>
      <c r="D19" s="22">
        <v>37000</v>
      </c>
      <c r="E19" s="22">
        <v>42000</v>
      </c>
    </row>
    <row r="20" spans="1:5" ht="24.75" customHeight="1">
      <c r="A20" s="7" t="s">
        <v>16</v>
      </c>
      <c r="B20" s="15" t="s">
        <v>17</v>
      </c>
      <c r="C20" s="23">
        <f>C21+C23</f>
        <v>700700</v>
      </c>
      <c r="D20" s="23">
        <f>D21+D23</f>
        <v>700700</v>
      </c>
      <c r="E20" s="23">
        <f>E21+E23</f>
        <v>700700</v>
      </c>
    </row>
    <row r="21" spans="1:5" ht="19.5" customHeight="1">
      <c r="A21" s="18" t="s">
        <v>30</v>
      </c>
      <c r="B21" s="21" t="s">
        <v>31</v>
      </c>
      <c r="C21" s="24">
        <f>C22</f>
        <v>549000</v>
      </c>
      <c r="D21" s="24">
        <f>D22</f>
        <v>549000</v>
      </c>
      <c r="E21" s="24">
        <f>E22</f>
        <v>549000</v>
      </c>
    </row>
    <row r="22" spans="1:5" ht="52.5" customHeight="1">
      <c r="A22" s="13" t="s">
        <v>32</v>
      </c>
      <c r="B22" s="9" t="s">
        <v>33</v>
      </c>
      <c r="C22" s="22">
        <v>549000</v>
      </c>
      <c r="D22" s="22">
        <v>549000</v>
      </c>
      <c r="E22" s="22">
        <v>549000</v>
      </c>
    </row>
    <row r="23" spans="1:5" ht="17.25">
      <c r="A23" s="18" t="s">
        <v>34</v>
      </c>
      <c r="B23" s="21" t="s">
        <v>35</v>
      </c>
      <c r="C23" s="24">
        <f>C24</f>
        <v>151700</v>
      </c>
      <c r="D23" s="24">
        <f>D24</f>
        <v>151700</v>
      </c>
      <c r="E23" s="24">
        <f>E24</f>
        <v>151700</v>
      </c>
    </row>
    <row r="24" spans="1:5" ht="51.75" customHeight="1">
      <c r="A24" s="13" t="s">
        <v>36</v>
      </c>
      <c r="B24" s="9" t="s">
        <v>37</v>
      </c>
      <c r="C24" s="22">
        <v>151700</v>
      </c>
      <c r="D24" s="22">
        <v>151700</v>
      </c>
      <c r="E24" s="22">
        <v>151700</v>
      </c>
    </row>
    <row r="25" spans="1:5" ht="22.5" customHeight="1">
      <c r="A25" s="7" t="s">
        <v>6</v>
      </c>
      <c r="B25" s="8" t="s">
        <v>7</v>
      </c>
      <c r="C25" s="23">
        <f>C26</f>
        <v>122563</v>
      </c>
      <c r="D25" s="23">
        <f>D26</f>
        <v>122147</v>
      </c>
      <c r="E25" s="23">
        <f>E26</f>
        <v>122445</v>
      </c>
    </row>
    <row r="26" spans="1:5" ht="55.5" customHeight="1">
      <c r="A26" s="7" t="s">
        <v>8</v>
      </c>
      <c r="B26" s="8" t="s">
        <v>38</v>
      </c>
      <c r="C26" s="23">
        <f>SUM(C28+C30)</f>
        <v>122563</v>
      </c>
      <c r="D26" s="23">
        <f>SUM(D28+D30)</f>
        <v>122147</v>
      </c>
      <c r="E26" s="23">
        <f>SUM(E28+E30)</f>
        <v>122445</v>
      </c>
    </row>
    <row r="27" spans="1:5" ht="45" customHeight="1">
      <c r="A27" s="7" t="s">
        <v>48</v>
      </c>
      <c r="B27" s="8" t="s">
        <v>42</v>
      </c>
      <c r="C27" s="23">
        <f t="shared" ref="C27:E28" si="2">SUM(C28)</f>
        <v>43258</v>
      </c>
      <c r="D27" s="23">
        <f t="shared" si="2"/>
        <v>42842</v>
      </c>
      <c r="E27" s="23">
        <f t="shared" si="2"/>
        <v>43140</v>
      </c>
    </row>
    <row r="28" spans="1:5" ht="33.75" customHeight="1">
      <c r="A28" s="7" t="s">
        <v>49</v>
      </c>
      <c r="B28" s="8" t="s">
        <v>39</v>
      </c>
      <c r="C28" s="23">
        <f t="shared" si="2"/>
        <v>43258</v>
      </c>
      <c r="D28" s="23">
        <f t="shared" si="2"/>
        <v>42842</v>
      </c>
      <c r="E28" s="23">
        <f t="shared" si="2"/>
        <v>43140</v>
      </c>
    </row>
    <row r="29" spans="1:5" ht="45.75" customHeight="1">
      <c r="A29" s="13" t="s">
        <v>50</v>
      </c>
      <c r="B29" s="9" t="s">
        <v>40</v>
      </c>
      <c r="C29" s="22">
        <v>43258</v>
      </c>
      <c r="D29" s="22">
        <v>42842</v>
      </c>
      <c r="E29" s="22">
        <v>43140</v>
      </c>
    </row>
    <row r="30" spans="1:5" ht="33">
      <c r="A30" s="7" t="s">
        <v>51</v>
      </c>
      <c r="B30" s="8" t="s">
        <v>43</v>
      </c>
      <c r="C30" s="23">
        <f>SUM(C31)</f>
        <v>79305</v>
      </c>
      <c r="D30" s="23">
        <f>SUM(D31)</f>
        <v>79305</v>
      </c>
      <c r="E30" s="23">
        <f>SUM(E31)</f>
        <v>79305</v>
      </c>
    </row>
    <row r="31" spans="1:5" ht="54" customHeight="1">
      <c r="A31" s="7" t="s">
        <v>52</v>
      </c>
      <c r="B31" s="8" t="s">
        <v>23</v>
      </c>
      <c r="C31" s="23">
        <f>C32</f>
        <v>79305</v>
      </c>
      <c r="D31" s="23">
        <f>D32</f>
        <v>79305</v>
      </c>
      <c r="E31" s="23">
        <f>E32</f>
        <v>79305</v>
      </c>
    </row>
    <row r="32" spans="1:5" ht="54" customHeight="1">
      <c r="A32" s="13" t="s">
        <v>53</v>
      </c>
      <c r="B32" s="9" t="s">
        <v>41</v>
      </c>
      <c r="C32" s="22">
        <v>79305</v>
      </c>
      <c r="D32" s="22">
        <v>79305</v>
      </c>
      <c r="E32" s="22">
        <v>79305</v>
      </c>
    </row>
    <row r="33" spans="1:5">
      <c r="A33" s="29" t="s">
        <v>9</v>
      </c>
      <c r="B33" s="29"/>
      <c r="C33" s="27">
        <f>C25+C10</f>
        <v>887933</v>
      </c>
      <c r="D33" s="27">
        <f>D25+D10</f>
        <v>891797</v>
      </c>
      <c r="E33" s="27">
        <f>E25+E10</f>
        <v>899375</v>
      </c>
    </row>
    <row r="34" spans="1:5">
      <c r="B34" s="16"/>
    </row>
  </sheetData>
  <mergeCells count="5">
    <mergeCell ref="A33:B33"/>
    <mergeCell ref="D1:E1"/>
    <mergeCell ref="D2:E2"/>
    <mergeCell ref="D3:E3"/>
    <mergeCell ref="A5:E5"/>
  </mergeCells>
  <phoneticPr fontId="0" type="noConversion"/>
  <pageMargins left="0.75" right="0.75" top="1" bottom="1" header="0.5" footer="0.5"/>
  <pageSetup paperSize="9" scale="58" fitToHeight="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вел</vt:lpstr>
    </vt:vector>
  </TitlesOfParts>
  <Company>Облфинуправление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Бабась Алексей Алексеевич</dc:creator>
  <cp:lastModifiedBy>Admin</cp:lastModifiedBy>
  <cp:lastPrinted>2018-11-20T06:19:47Z</cp:lastPrinted>
  <dcterms:created xsi:type="dcterms:W3CDTF">2000-09-29T06:30:00Z</dcterms:created>
  <dcterms:modified xsi:type="dcterms:W3CDTF">2018-11-27T06:35:49Z</dcterms:modified>
</cp:coreProperties>
</file>