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785" windowWidth="12120" windowHeight="4290" tabRatio="690"/>
  </bookViews>
  <sheets>
    <sheet name="вел" sheetId="35" r:id="rId1"/>
  </sheets>
  <definedNames>
    <definedName name="_xlnm._FilterDatabase" localSheetId="0" hidden="1">вел!$C$2:$E$6</definedName>
  </definedNames>
  <calcPr calcId="124519"/>
</workbook>
</file>

<file path=xl/calcChain.xml><?xml version="1.0" encoding="utf-8"?>
<calcChain xmlns="http://schemas.openxmlformats.org/spreadsheetml/2006/main">
  <c r="C42" i="35"/>
  <c r="E40"/>
  <c r="E39"/>
  <c r="E35"/>
  <c r="E34"/>
  <c r="D40"/>
  <c r="D39"/>
  <c r="C40"/>
  <c r="C39"/>
  <c r="E37"/>
  <c r="D37"/>
  <c r="D35"/>
  <c r="D34"/>
  <c r="C37"/>
  <c r="C35"/>
  <c r="C34"/>
  <c r="E32"/>
  <c r="D32"/>
  <c r="C32"/>
  <c r="E30"/>
  <c r="D30"/>
  <c r="C30"/>
  <c r="D29"/>
  <c r="E27"/>
  <c r="D27"/>
  <c r="C27"/>
  <c r="E24"/>
  <c r="E23"/>
  <c r="D24"/>
  <c r="D23"/>
  <c r="C24"/>
  <c r="C23"/>
  <c r="E21"/>
  <c r="E20"/>
  <c r="E19"/>
  <c r="D21"/>
  <c r="D20"/>
  <c r="C21"/>
  <c r="C20"/>
  <c r="E29"/>
  <c r="E26"/>
  <c r="C29"/>
  <c r="C26"/>
  <c r="D26"/>
  <c r="D36"/>
  <c r="E36"/>
  <c r="C36"/>
  <c r="D19"/>
  <c r="D44"/>
  <c r="C19"/>
  <c r="C44"/>
  <c r="E44"/>
</calcChain>
</file>

<file path=xl/sharedStrings.xml><?xml version="1.0" encoding="utf-8"?>
<sst xmlns="http://schemas.openxmlformats.org/spreadsheetml/2006/main" count="71" uniqueCount="70">
  <si>
    <t xml:space="preserve">Налог на доходы  физических  лиц </t>
  </si>
  <si>
    <t>Наименование доходов</t>
  </si>
  <si>
    <t>1 00 00000 00 0000 000</t>
  </si>
  <si>
    <t xml:space="preserve">НАЛОГИ НА ПРИБЫЛЬ, ДОХОДЫ            </t>
  </si>
  <si>
    <t>1 01 00000 00 0000 000</t>
  </si>
  <si>
    <t>1 01 02000 01 0000 110</t>
  </si>
  <si>
    <t>2 00 00000 00 0000 000</t>
  </si>
  <si>
    <t>БЕЗВОЗМЕЗДНЫЕ ПОСТУПЛЕНИЯ</t>
  </si>
  <si>
    <t>2 02 00000 00 0000 000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</si>
  <si>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</si>
  <si>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</si>
  <si>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</si>
  <si>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</si>
  <si>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</si>
  <si>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</si>
  <si>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</si>
  <si>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</si>
  <si>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 xml:space="preserve"> НАЛОГОВЫЕ И НЕНАЛОГОВЫЕ ДОХОДЫ                                       </t>
  </si>
  <si>
    <t>1 05 00000 00 0000 000</t>
  </si>
  <si>
    <t xml:space="preserve">НАЛОГИ НА СОВОКУПНЫЙ ДОХОД                             </t>
  </si>
  <si>
    <t>1 05 03000 01 0000 110</t>
  </si>
  <si>
    <t>Единый сельскохозяйственный налог</t>
  </si>
  <si>
    <t xml:space="preserve">Субвенции  бюджетам  на осуществление  первичного воинского учета на территориях, где отсутствуют военные комиссариаты </t>
  </si>
  <si>
    <t>1 05 03010 01 0000 11</t>
  </si>
  <si>
    <t>Код бюджетной классификации Российской Федерации</t>
  </si>
  <si>
    <t>(рублей)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</si>
  <si>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</si>
  <si>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</si>
  <si>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</si>
  <si>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</si>
  <si>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</si>
  <si>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</si>
  <si>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</si>
  <si>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</si>
  <si>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</si>
  <si>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</si>
  <si>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</si>
  <si>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</si>
  <si>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</si>
  <si>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</si>
  <si>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</si>
  <si>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2 02 35118 10 0000 151</t>
  </si>
  <si>
    <t>2 02 35118 00 0000 151</t>
  </si>
  <si>
    <t>2 02 10000 00 0000 151</t>
  </si>
  <si>
    <t>Дотации бюджетам бюджетной системы Российской Федерации</t>
  </si>
  <si>
    <t>2 02 15001 00 0000 151</t>
  </si>
  <si>
    <t>2 02 15001 10 0000 151</t>
  </si>
  <si>
    <t>2 02 30000 00 0000 151</t>
  </si>
  <si>
    <t>Субвенции бюджетам бюджетной системы Российской Федерации</t>
  </si>
  <si>
    <t>Сумма                 на 2018 год</t>
  </si>
  <si>
    <t>Сумма                 на 2019 год</t>
  </si>
  <si>
    <t>Сумма                 на 2020 год</t>
  </si>
  <si>
    <t>202 49999 00 0000 151</t>
  </si>
  <si>
    <t>Прочие межбюджетные трансферты</t>
  </si>
  <si>
    <t>202 49999 10 0000 151</t>
  </si>
  <si>
    <t>Прочие межбюджетные трансферты, передаваемые бюджетам сельских поселений</t>
  </si>
  <si>
    <t>Приложение 1</t>
  </si>
  <si>
    <t>от ____ .___.___2018 год №___</t>
  </si>
  <si>
    <t>года №3-126</t>
  </si>
  <si>
    <t>Прогнозируемые доходы бюджета муниципального образования " Вельжичское сельское поселение,Мглинского района,Брянской области" на 2018 год и на плановый период 2019 и 2020 годов</t>
  </si>
  <si>
    <t>к решению о внесении изменений в решение от</t>
  </si>
  <si>
    <t>образования"Вельжичское сельское  поселение,</t>
  </si>
  <si>
    <t>Мглинского района,Брянской области"на 2018 год и</t>
  </si>
  <si>
    <t xml:space="preserve"> на плановый период 2019 и 2020 годов"</t>
  </si>
  <si>
    <t xml:space="preserve">                                                             Приложение 1</t>
  </si>
  <si>
    <t>к решению"О бюджете муниципального образования</t>
  </si>
  <si>
    <t xml:space="preserve">"Вельжичское сельское поселение, Мглинского </t>
  </si>
  <si>
    <t xml:space="preserve">района,Брянской области" на 2018 год и на </t>
  </si>
  <si>
    <t>плановый период 2019 и 2020 годов"от 27.12.2017 года</t>
  </si>
  <si>
    <t xml:space="preserve"> 27.12.2017 года №3-126"О бюджете муниципального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</si>
</sst>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justify" vertical="top" wrapText="1"/>
    </xf>
    <xf numFmtId="43" fontId="2" fillId="0" borderId="2" xfId="1" applyFont="1" applyFill="1" applyBorder="1" applyAlignment="1">
      <alignment vertical="center"/>
    </xf>
    <xf numFmtId="43" fontId="3" fillId="0" borderId="2" xfId="1" applyFont="1" applyFill="1" applyBorder="1" applyAlignment="1">
      <alignment vertical="center"/>
    </xf>
    <xf numFmtId="43" fontId="4" fillId="0" borderId="2" xfId="1" applyFont="1" applyFill="1" applyBorder="1" applyAlignment="1">
      <alignment vertical="center"/>
    </xf>
    <xf numFmtId="43" fontId="2" fillId="2" borderId="2" xfId="1" applyFont="1" applyFill="1" applyBorder="1" applyAlignment="1">
      <alignment vertical="center"/>
    </xf>
    <xf numFmtId="43" fontId="3" fillId="2" borderId="2" xfId="1" applyFont="1" applyFill="1" applyBorder="1" applyAlignment="1">
      <alignment vertical="center"/>
    </xf>
    <xf numFmtId="43" fontId="3" fillId="0" borderId="2" xfId="1" applyFont="1" applyFill="1" applyBorder="1" applyAlignment="1">
      <alignment vertical="top" wrapText="1"/>
    </xf>
    <xf numFmtId="2" fontId="2" fillId="0" borderId="2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topLeftCell="A7" zoomScale="84" zoomScaleNormal="84" workbookViewId="0">
      <selection activeCell="D43" sqref="D43"/>
    </sheetView>
  </sheetViews>
  <sheetFormatPr defaultRowHeight="16.5"/>
  <cols>
    <col min="1" max="1" width="29.42578125" style="12" customWidth="1"/>
    <col min="2" max="2" width="60.7109375" style="10" customWidth="1"/>
    <col min="3" max="3" width="18.42578125" style="1" customWidth="1"/>
    <col min="4" max="5" width="19.85546875" style="1" customWidth="1"/>
    <col min="6" max="16384" width="9.140625" style="1"/>
  </cols>
  <sheetData>
    <row r="1" spans="1:5">
      <c r="E1" s="1" t="s">
        <v>56</v>
      </c>
    </row>
    <row r="2" spans="1:5" ht="16.5" customHeight="1">
      <c r="C2" s="29" t="s">
        <v>60</v>
      </c>
      <c r="D2" s="29"/>
      <c r="E2" s="29"/>
    </row>
    <row r="3" spans="1:5" ht="16.5" customHeight="1">
      <c r="C3" s="29" t="s">
        <v>69</v>
      </c>
      <c r="D3" s="29"/>
      <c r="E3" s="29"/>
    </row>
    <row r="4" spans="1:5" ht="16.5" customHeight="1">
      <c r="C4" s="29" t="s">
        <v>61</v>
      </c>
      <c r="D4" s="29"/>
      <c r="E4" s="29"/>
    </row>
    <row r="5" spans="1:5" ht="16.5" customHeight="1">
      <c r="C5" s="29" t="s">
        <v>62</v>
      </c>
      <c r="D5" s="29"/>
      <c r="E5" s="29"/>
    </row>
    <row r="6" spans="1:5" ht="16.5" customHeight="1">
      <c r="C6" s="29" t="s">
        <v>63</v>
      </c>
      <c r="D6" s="29"/>
      <c r="E6" s="29"/>
    </row>
    <row r="7" spans="1:5" ht="16.5" customHeight="1">
      <c r="C7" s="29" t="s">
        <v>57</v>
      </c>
      <c r="D7" s="29"/>
      <c r="E7" s="29"/>
    </row>
    <row r="8" spans="1:5" ht="16.5" customHeight="1">
      <c r="C8" s="29" t="s">
        <v>64</v>
      </c>
      <c r="D8" s="29"/>
      <c r="E8" s="29"/>
    </row>
    <row r="9" spans="1:5" ht="18.75" customHeight="1">
      <c r="C9" s="29" t="s">
        <v>65</v>
      </c>
      <c r="D9" s="29"/>
      <c r="E9" s="29"/>
    </row>
    <row r="10" spans="1:5" ht="18.75" customHeight="1">
      <c r="C10" s="29" t="s">
        <v>66</v>
      </c>
      <c r="D10" s="29"/>
      <c r="E10" s="29"/>
    </row>
    <row r="11" spans="1:5" ht="16.5" customHeight="1">
      <c r="C11" s="29" t="s">
        <v>67</v>
      </c>
      <c r="D11" s="29"/>
      <c r="E11" s="29"/>
    </row>
    <row r="12" spans="1:5" ht="22.5" customHeight="1">
      <c r="C12" s="29" t="s">
        <v>68</v>
      </c>
      <c r="D12" s="29"/>
      <c r="E12" s="29"/>
    </row>
    <row r="13" spans="1:5" ht="22.5" customHeight="1">
      <c r="C13" s="29" t="s">
        <v>58</v>
      </c>
      <c r="D13" s="29"/>
      <c r="E13" s="29"/>
    </row>
    <row r="14" spans="1:5" ht="36" customHeight="1">
      <c r="A14" s="31" t="s">
        <v>59</v>
      </c>
      <c r="B14" s="31"/>
      <c r="C14" s="31"/>
      <c r="D14" s="31"/>
      <c r="E14" s="31"/>
    </row>
    <row r="15" spans="1:5" ht="7.5" customHeight="1">
      <c r="B15" s="11"/>
      <c r="C15" s="2"/>
      <c r="D15" s="2"/>
      <c r="E15" s="2"/>
    </row>
    <row r="16" spans="1:5">
      <c r="B16" s="11"/>
      <c r="C16" s="4"/>
      <c r="D16" s="4"/>
      <c r="E16" s="4" t="s">
        <v>25</v>
      </c>
    </row>
    <row r="17" spans="1:5" ht="49.5">
      <c r="A17" s="5" t="s">
        <v>24</v>
      </c>
      <c r="B17" s="19" t="s">
        <v>1</v>
      </c>
      <c r="C17" s="6" t="s">
        <v>49</v>
      </c>
      <c r="D17" s="6" t="s">
        <v>50</v>
      </c>
      <c r="E17" s="6" t="s">
        <v>51</v>
      </c>
    </row>
    <row r="18" spans="1:5" ht="25.5" customHeight="1">
      <c r="A18" s="7">
        <v>1</v>
      </c>
      <c r="B18" s="14">
        <v>2</v>
      </c>
      <c r="C18" s="7">
        <v>3</v>
      </c>
      <c r="D18" s="7">
        <v>3</v>
      </c>
      <c r="E18" s="7">
        <v>3</v>
      </c>
    </row>
    <row r="19" spans="1:5" ht="15.75" customHeight="1">
      <c r="A19" s="14" t="s">
        <v>2</v>
      </c>
      <c r="B19" s="15" t="s">
        <v>17</v>
      </c>
      <c r="C19" s="26">
        <f>C20+C23+C26</f>
        <v>425020</v>
      </c>
      <c r="D19" s="26">
        <f>D20+D23+D26</f>
        <v>473020</v>
      </c>
      <c r="E19" s="26">
        <f>E20+E23+E26</f>
        <v>475280</v>
      </c>
    </row>
    <row r="20" spans="1:5" s="3" customFormat="1" ht="19.5" customHeight="1">
      <c r="A20" s="14" t="s">
        <v>4</v>
      </c>
      <c r="B20" s="15" t="s">
        <v>3</v>
      </c>
      <c r="C20" s="26">
        <f t="shared" ref="C20:E21" si="0">C21</f>
        <v>31300</v>
      </c>
      <c r="D20" s="26">
        <f t="shared" si="0"/>
        <v>32820</v>
      </c>
      <c r="E20" s="26">
        <f t="shared" si="0"/>
        <v>34350</v>
      </c>
    </row>
    <row r="21" spans="1:5" ht="26.25" customHeight="1">
      <c r="A21" s="17" t="s">
        <v>5</v>
      </c>
      <c r="B21" s="15" t="s">
        <v>0</v>
      </c>
      <c r="C21" s="25">
        <f t="shared" si="0"/>
        <v>31300</v>
      </c>
      <c r="D21" s="25">
        <f t="shared" si="0"/>
        <v>32820</v>
      </c>
      <c r="E21" s="25">
        <f t="shared" si="0"/>
        <v>34350</v>
      </c>
    </row>
    <row r="22" spans="1:5" ht="108.75" customHeight="1">
      <c r="A22" s="17" t="s">
        <v>26</v>
      </c>
      <c r="B22" s="9" t="s">
        <v>27</v>
      </c>
      <c r="C22" s="25">
        <v>31300</v>
      </c>
      <c r="D22" s="25">
        <v>32820</v>
      </c>
      <c r="E22" s="25">
        <v>34350</v>
      </c>
    </row>
    <row r="23" spans="1:5" ht="30" customHeight="1">
      <c r="A23" s="7" t="s">
        <v>18</v>
      </c>
      <c r="B23" s="15" t="s">
        <v>19</v>
      </c>
      <c r="C23" s="23">
        <f t="shared" ref="C23:E24" si="1">C24</f>
        <v>4600</v>
      </c>
      <c r="D23" s="23">
        <f t="shared" si="1"/>
        <v>4800</v>
      </c>
      <c r="E23" s="23">
        <f t="shared" si="1"/>
        <v>5000</v>
      </c>
    </row>
    <row r="24" spans="1:5" ht="25.5" customHeight="1">
      <c r="A24" s="7" t="s">
        <v>20</v>
      </c>
      <c r="B24" s="15" t="s">
        <v>21</v>
      </c>
      <c r="C24" s="22">
        <f t="shared" si="1"/>
        <v>4600</v>
      </c>
      <c r="D24" s="22">
        <f t="shared" si="1"/>
        <v>4800</v>
      </c>
      <c r="E24" s="22">
        <f t="shared" si="1"/>
        <v>5000</v>
      </c>
    </row>
    <row r="25" spans="1:5" ht="27" customHeight="1">
      <c r="A25" s="13" t="s">
        <v>23</v>
      </c>
      <c r="B25" s="20" t="s">
        <v>21</v>
      </c>
      <c r="C25" s="22">
        <v>4600</v>
      </c>
      <c r="D25" s="22">
        <v>4800</v>
      </c>
      <c r="E25" s="22">
        <v>5000</v>
      </c>
    </row>
    <row r="26" spans="1:5" ht="24.75" customHeight="1">
      <c r="A26" s="7" t="s">
        <v>10</v>
      </c>
      <c r="B26" s="15" t="s">
        <v>11</v>
      </c>
      <c r="C26" s="23">
        <f>C27+C29</f>
        <v>389120</v>
      </c>
      <c r="D26" s="23">
        <f>D27+D29</f>
        <v>435400</v>
      </c>
      <c r="E26" s="23">
        <f>E27+E29</f>
        <v>435930</v>
      </c>
    </row>
    <row r="27" spans="1:5" ht="24" customHeight="1">
      <c r="A27" s="7" t="s">
        <v>12</v>
      </c>
      <c r="B27" s="15" t="s">
        <v>13</v>
      </c>
      <c r="C27" s="23">
        <f>C28</f>
        <v>27420</v>
      </c>
      <c r="D27" s="23">
        <f>D28</f>
        <v>28000</v>
      </c>
      <c r="E27" s="23">
        <f>E28</f>
        <v>28530</v>
      </c>
    </row>
    <row r="28" spans="1:5" ht="62.25" customHeight="1">
      <c r="A28" s="13" t="s">
        <v>14</v>
      </c>
      <c r="B28" s="9" t="s">
        <v>28</v>
      </c>
      <c r="C28" s="22">
        <v>27420</v>
      </c>
      <c r="D28" s="22">
        <v>28000</v>
      </c>
      <c r="E28" s="22">
        <v>28530</v>
      </c>
    </row>
    <row r="29" spans="1:5" ht="24.75" customHeight="1">
      <c r="A29" s="7" t="s">
        <v>15</v>
      </c>
      <c r="B29" s="15" t="s">
        <v>16</v>
      </c>
      <c r="C29" s="23">
        <f>C30+C32</f>
        <v>361700</v>
      </c>
      <c r="D29" s="23">
        <f>D30+D32</f>
        <v>407400</v>
      </c>
      <c r="E29" s="23">
        <f>E30+E32</f>
        <v>407400</v>
      </c>
    </row>
    <row r="30" spans="1:5" ht="19.5" customHeight="1">
      <c r="A30" s="18" t="s">
        <v>29</v>
      </c>
      <c r="B30" s="21" t="s">
        <v>30</v>
      </c>
      <c r="C30" s="24">
        <f>C31</f>
        <v>241000</v>
      </c>
      <c r="D30" s="24">
        <f>D31</f>
        <v>241000</v>
      </c>
      <c r="E30" s="24">
        <f>E31</f>
        <v>241000</v>
      </c>
    </row>
    <row r="31" spans="1:5" ht="60" customHeight="1">
      <c r="A31" s="13" t="s">
        <v>31</v>
      </c>
      <c r="B31" s="9" t="s">
        <v>32</v>
      </c>
      <c r="C31" s="22">
        <v>241000</v>
      </c>
      <c r="D31" s="22">
        <v>241000</v>
      </c>
      <c r="E31" s="22">
        <v>241000</v>
      </c>
    </row>
    <row r="32" spans="1:5" ht="17.25">
      <c r="A32" s="18" t="s">
        <v>33</v>
      </c>
      <c r="B32" s="21" t="s">
        <v>34</v>
      </c>
      <c r="C32" s="24">
        <f>C33</f>
        <v>120700</v>
      </c>
      <c r="D32" s="24">
        <f>D33</f>
        <v>166400</v>
      </c>
      <c r="E32" s="24">
        <f>E33</f>
        <v>166400</v>
      </c>
    </row>
    <row r="33" spans="1:5" ht="55.5" customHeight="1">
      <c r="A33" s="13" t="s">
        <v>35</v>
      </c>
      <c r="B33" s="9" t="s">
        <v>36</v>
      </c>
      <c r="C33" s="22">
        <v>120700</v>
      </c>
      <c r="D33" s="22">
        <v>166400</v>
      </c>
      <c r="E33" s="22">
        <v>166400</v>
      </c>
    </row>
    <row r="34" spans="1:5" ht="25.5" customHeight="1">
      <c r="A34" s="7" t="s">
        <v>6</v>
      </c>
      <c r="B34" s="8" t="s">
        <v>7</v>
      </c>
      <c r="C34" s="23">
        <f>C35</f>
        <v>592126</v>
      </c>
      <c r="D34" s="23">
        <f>D35</f>
        <v>122616</v>
      </c>
      <c r="E34" s="23">
        <f>E35</f>
        <v>124825</v>
      </c>
    </row>
    <row r="35" spans="1:5" ht="59.25" customHeight="1">
      <c r="A35" s="7" t="s">
        <v>8</v>
      </c>
      <c r="B35" s="8" t="s">
        <v>37</v>
      </c>
      <c r="C35" s="23">
        <f>SUM(C37+C39+C42)</f>
        <v>592126</v>
      </c>
      <c r="D35" s="23">
        <f>SUM(D37+D39)</f>
        <v>122616</v>
      </c>
      <c r="E35" s="23">
        <f>SUM(E37+E39)</f>
        <v>124825</v>
      </c>
    </row>
    <row r="36" spans="1:5" ht="45" customHeight="1">
      <c r="A36" s="7" t="s">
        <v>43</v>
      </c>
      <c r="B36" s="8" t="s">
        <v>44</v>
      </c>
      <c r="C36" s="23">
        <f t="shared" ref="C36:E37" si="2">SUM(C37)</f>
        <v>58035</v>
      </c>
      <c r="D36" s="23">
        <f t="shared" si="2"/>
        <v>57938</v>
      </c>
      <c r="E36" s="23">
        <f t="shared" si="2"/>
        <v>57822</v>
      </c>
    </row>
    <row r="37" spans="1:5" ht="33.75" customHeight="1">
      <c r="A37" s="7" t="s">
        <v>45</v>
      </c>
      <c r="B37" s="8" t="s">
        <v>38</v>
      </c>
      <c r="C37" s="23">
        <f t="shared" si="2"/>
        <v>58035</v>
      </c>
      <c r="D37" s="23">
        <f t="shared" si="2"/>
        <v>57938</v>
      </c>
      <c r="E37" s="23">
        <f t="shared" si="2"/>
        <v>57822</v>
      </c>
    </row>
    <row r="38" spans="1:5" ht="45.75" customHeight="1">
      <c r="A38" s="13" t="s">
        <v>46</v>
      </c>
      <c r="B38" s="9" t="s">
        <v>39</v>
      </c>
      <c r="C38" s="22">
        <v>58035</v>
      </c>
      <c r="D38" s="22">
        <v>57938</v>
      </c>
      <c r="E38" s="22">
        <v>57822</v>
      </c>
    </row>
    <row r="39" spans="1:5" ht="33">
      <c r="A39" s="7" t="s">
        <v>47</v>
      </c>
      <c r="B39" s="8" t="s">
        <v>48</v>
      </c>
      <c r="C39" s="23">
        <f>SUM(C40)</f>
        <v>72763</v>
      </c>
      <c r="D39" s="23">
        <f>SUM(D40)</f>
        <v>64678</v>
      </c>
      <c r="E39" s="23">
        <f>SUM(E40)</f>
        <v>67003</v>
      </c>
    </row>
    <row r="40" spans="1:5" ht="60.75" customHeight="1">
      <c r="A40" s="7" t="s">
        <v>42</v>
      </c>
      <c r="B40" s="8" t="s">
        <v>22</v>
      </c>
      <c r="C40" s="23">
        <f>C41</f>
        <v>72763</v>
      </c>
      <c r="D40" s="23">
        <f>D41</f>
        <v>64678</v>
      </c>
      <c r="E40" s="23">
        <f>E41</f>
        <v>67003</v>
      </c>
    </row>
    <row r="41" spans="1:5" ht="58.5" customHeight="1">
      <c r="A41" s="13" t="s">
        <v>41</v>
      </c>
      <c r="B41" s="9" t="s">
        <v>40</v>
      </c>
      <c r="C41" s="22">
        <v>72763</v>
      </c>
      <c r="D41" s="22">
        <v>64678</v>
      </c>
      <c r="E41" s="22">
        <v>67003</v>
      </c>
    </row>
    <row r="42" spans="1:5" ht="20.25" customHeight="1">
      <c r="A42" s="13" t="s">
        <v>52</v>
      </c>
      <c r="B42" s="9" t="s">
        <v>53</v>
      </c>
      <c r="C42" s="22">
        <f>C43</f>
        <v>461328</v>
      </c>
      <c r="D42" s="28">
        <v>0</v>
      </c>
      <c r="E42" s="28">
        <v>0</v>
      </c>
    </row>
    <row r="43" spans="1:5" ht="36.75" customHeight="1">
      <c r="A43" s="13" t="s">
        <v>54</v>
      </c>
      <c r="B43" s="9" t="s">
        <v>55</v>
      </c>
      <c r="C43" s="22">
        <v>461328</v>
      </c>
      <c r="D43" s="28">
        <v>0</v>
      </c>
      <c r="E43" s="28">
        <v>0</v>
      </c>
    </row>
    <row r="44" spans="1:5">
      <c r="A44" s="30" t="s">
        <v>9</v>
      </c>
      <c r="B44" s="30"/>
      <c r="C44" s="27">
        <f>C34+C19</f>
        <v>1017146</v>
      </c>
      <c r="D44" s="27">
        <f>D34+D19</f>
        <v>595636</v>
      </c>
      <c r="E44" s="27">
        <f>E34+E19</f>
        <v>600105</v>
      </c>
    </row>
    <row r="45" spans="1:5">
      <c r="B45" s="16"/>
    </row>
  </sheetData>
  <mergeCells count="14">
    <mergeCell ref="C11:E11"/>
    <mergeCell ref="C12:E12"/>
    <mergeCell ref="C13:E13"/>
    <mergeCell ref="A14:E14"/>
    <mergeCell ref="C8:E8"/>
    <mergeCell ref="A44:B44"/>
    <mergeCell ref="C2:E2"/>
    <mergeCell ref="C3:E3"/>
    <mergeCell ref="C4:E4"/>
    <mergeCell ref="C5:E5"/>
    <mergeCell ref="C6:E6"/>
    <mergeCell ref="C7:E7"/>
    <mergeCell ref="C9:E9"/>
    <mergeCell ref="C10:E10"/>
  </mergeCells>
  <pageMargins left="0.75" right="0.75" top="1" bottom="1" header="0.5" footer="0.5"/>
  <pageSetup paperSize="9" scale="5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вел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User</cp:lastModifiedBy>
  <cp:lastPrinted>2018-10-30T13:20:00Z</cp:lastPrinted>
  <dcterms:created xsi:type="dcterms:W3CDTF">2000-09-29T06:30:00Z</dcterms:created>
  <dcterms:modified xsi:type="dcterms:W3CDTF">2018-10-30T13:23:30Z</dcterms:modified>
</cp:coreProperties>
</file>