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  <definedName name="_xlnm.Print_Area" localSheetId="0">Table1!$A$1:$K$29</definedName>
  </definedNames>
  <calcPr calcId="125725"/>
</workbook>
</file>

<file path=xl/calcChain.xml><?xml version="1.0" encoding="utf-8"?>
<calcChain xmlns="http://schemas.openxmlformats.org/spreadsheetml/2006/main">
  <c r="J23" i="1"/>
  <c r="L20"/>
  <c r="L21"/>
  <c r="L22"/>
  <c r="L19"/>
  <c r="L14"/>
  <c r="L15"/>
  <c r="L16"/>
  <c r="L17"/>
  <c r="L13"/>
  <c r="L7" l="1"/>
  <c r="J29"/>
  <c r="L26" l="1"/>
  <c r="L27"/>
  <c r="L25"/>
  <c r="N29" l="1"/>
  <c r="N23"/>
  <c r="L12"/>
  <c r="L18"/>
  <c r="L24"/>
  <c r="L28"/>
  <c r="J17"/>
  <c r="H9"/>
  <c r="I23"/>
  <c r="H7"/>
  <c r="H8"/>
  <c r="H10"/>
  <c r="I7"/>
  <c r="I8"/>
  <c r="I9"/>
  <c r="I10"/>
  <c r="J8"/>
  <c r="J9"/>
  <c r="J10"/>
  <c r="L10" s="1"/>
  <c r="H29"/>
  <c r="I29"/>
  <c r="H23"/>
  <c r="H17"/>
  <c r="I17"/>
  <c r="L8" l="1"/>
  <c r="L9"/>
  <c r="L23"/>
  <c r="N17"/>
  <c r="I11"/>
  <c r="L29"/>
  <c r="J7"/>
  <c r="H11"/>
  <c r="L11" l="1"/>
  <c r="N11"/>
  <c r="J11"/>
</calcChain>
</file>

<file path=xl/sharedStrings.xml><?xml version="1.0" encoding="utf-8"?>
<sst xmlns="http://schemas.openxmlformats.org/spreadsheetml/2006/main" count="125" uniqueCount="34">
  <si>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</si>
  <si>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</si>
  <si>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</si>
  <si>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</si>
  <si>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</si>
  <si>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</si>
  <si>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1</t>
  </si>
  <si>
    <t>2</t>
  </si>
  <si>
    <t>0,00</t>
  </si>
  <si>
    <t>средства местных бюджетов</t>
  </si>
  <si>
    <t>внебюджетные средства</t>
  </si>
  <si>
    <t>итого</t>
  </si>
  <si>
    <t>1.</t>
  </si>
  <si>
    <t>02</t>
  </si>
  <si>
    <t xml:space="preserve">Подпрограмма «Обеспечение жильем молодых семей» </t>
  </si>
  <si>
    <t>План реализации муниципальной программы «Строительство и архитектура в Мглинском районе»</t>
  </si>
  <si>
    <t>Подпрограмма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районе»»</t>
  </si>
  <si>
    <t>Подпрограмма «Модернизация объектов коммунальной ин-фраструктуры»</t>
  </si>
  <si>
    <t>1.3.</t>
  </si>
  <si>
    <t>1.1.</t>
  </si>
  <si>
    <t>1.2.</t>
  </si>
  <si>
    <t>Программа «Строительство и архитектура в Мглинском районе»</t>
  </si>
  <si>
    <t>поступления из  областного бюджета</t>
  </si>
  <si>
    <t>поступление из федерального бюджета</t>
  </si>
  <si>
    <t>МП</t>
  </si>
  <si>
    <t>ППМП</t>
  </si>
  <si>
    <t>x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</si>
  <si>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</si>
  <si>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</si>
  <si>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>2024 год</t>
  </si>
  <si>
    <t>2025 год</t>
  </si>
  <si>
    <t>2026 год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</si>
  <si>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</si>
  <si>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>Приложение №4 к  постановлению администрации Мглинского района                                                                                                                                            от                                 №         Приложение  5 к муниципальной программе «Строительство и архитектура в Мглинском районе»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</si>
</sst>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8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top" wrapText="1"/>
    </xf>
    <xf numFmtId="164" fontId="5" fillId="3" borderId="4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top" wrapText="1"/>
    </xf>
    <xf numFmtId="4" fontId="3" fillId="3" borderId="9" xfId="0" applyNumberFormat="1" applyFont="1" applyFill="1" applyBorder="1" applyAlignment="1">
      <alignment horizontal="center" vertical="top" wrapText="1"/>
    </xf>
    <xf numFmtId="4" fontId="3" fillId="3" borderId="14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4" borderId="1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topLeftCell="A13" zoomScaleSheetLayoutView="100" workbookViewId="0">
      <selection activeCell="J22" sqref="J22"/>
    </sheetView>
  </sheetViews>
  <sheetFormatPr defaultRowHeight="15.75"/>
  <cols>
    <col min="1" max="1" width="9.1640625" style="1" customWidth="1"/>
    <col min="2" max="2" width="41" style="1" customWidth="1"/>
    <col min="3" max="3" width="8.6640625" style="1" customWidth="1"/>
    <col min="4" max="4" width="6.5" style="1" customWidth="1"/>
    <col min="5" max="5" width="7" style="1" customWidth="1"/>
    <col min="6" max="6" width="7.5" style="1" customWidth="1"/>
    <col min="7" max="7" width="11.33203125" style="1" customWidth="1"/>
    <col min="8" max="8" width="18.83203125" style="1" customWidth="1"/>
    <col min="9" max="9" width="23" style="1" customWidth="1"/>
    <col min="10" max="10" width="19.1640625" style="1" customWidth="1"/>
    <col min="11" max="11" width="21.83203125" style="26" customWidth="1"/>
    <col min="12" max="12" width="16" customWidth="1"/>
    <col min="14" max="14" width="16" bestFit="1" customWidth="1"/>
  </cols>
  <sheetData>
    <row r="1" spans="1:14" ht="127.5" customHeight="1">
      <c r="J1" s="40" t="s">
        <v>33</v>
      </c>
      <c r="K1" s="40"/>
    </row>
    <row r="2" spans="1:14" ht="26.25" customHeight="1">
      <c r="A2" s="41" t="s">
        <v>15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4" ht="53.1" customHeight="1">
      <c r="A3" s="34" t="s">
        <v>1</v>
      </c>
      <c r="B3" s="34" t="s">
        <v>28</v>
      </c>
      <c r="C3" s="34" t="s">
        <v>2</v>
      </c>
      <c r="D3" s="34"/>
      <c r="E3" s="34"/>
      <c r="F3" s="34"/>
      <c r="G3" s="35"/>
      <c r="H3" s="36" t="s">
        <v>3</v>
      </c>
      <c r="I3" s="37"/>
      <c r="J3" s="37"/>
      <c r="K3" s="38" t="s">
        <v>32</v>
      </c>
    </row>
    <row r="4" spans="1:14" ht="126" customHeight="1">
      <c r="A4" s="34" t="s">
        <v>0</v>
      </c>
      <c r="B4" s="34" t="s">
        <v>0</v>
      </c>
      <c r="C4" s="2" t="s">
        <v>27</v>
      </c>
      <c r="D4" s="2" t="s">
        <v>24</v>
      </c>
      <c r="E4" s="2" t="s">
        <v>25</v>
      </c>
      <c r="F4" s="2" t="s">
        <v>4</v>
      </c>
      <c r="G4" s="2" t="s">
        <v>5</v>
      </c>
      <c r="H4" s="27" t="s">
        <v>29</v>
      </c>
      <c r="I4" s="27" t="s">
        <v>30</v>
      </c>
      <c r="J4" s="27" t="s">
        <v>31</v>
      </c>
      <c r="K4" s="39"/>
    </row>
    <row r="5" spans="1:14" ht="22.7" customHeight="1">
      <c r="A5" s="3" t="s">
        <v>6</v>
      </c>
      <c r="B5" s="3" t="s">
        <v>7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8">
        <v>9</v>
      </c>
      <c r="J5" s="11">
        <v>10</v>
      </c>
      <c r="K5" s="25">
        <v>11</v>
      </c>
    </row>
    <row r="6" spans="1:14" ht="46.5" customHeight="1">
      <c r="A6" s="31" t="s">
        <v>12</v>
      </c>
      <c r="B6" s="21" t="s">
        <v>21</v>
      </c>
      <c r="C6" s="3"/>
      <c r="D6" s="3"/>
      <c r="E6" s="3"/>
      <c r="F6" s="3"/>
      <c r="G6" s="18"/>
      <c r="H6" s="3"/>
      <c r="I6" s="18"/>
      <c r="J6" s="11"/>
      <c r="K6" s="42"/>
    </row>
    <row r="7" spans="1:14" ht="30.75" customHeight="1">
      <c r="A7" s="32"/>
      <c r="B7" s="4" t="s">
        <v>23</v>
      </c>
      <c r="C7" s="14">
        <v>901</v>
      </c>
      <c r="D7" s="15" t="s">
        <v>13</v>
      </c>
      <c r="E7" s="14" t="s">
        <v>26</v>
      </c>
      <c r="F7" s="14" t="s">
        <v>26</v>
      </c>
      <c r="G7" s="16" t="s">
        <v>26</v>
      </c>
      <c r="H7" s="7">
        <f t="shared" ref="H7:J9" si="0">H13+H19+H25</f>
        <v>151874.84</v>
      </c>
      <c r="I7" s="19">
        <f t="shared" si="0"/>
        <v>151874.84</v>
      </c>
      <c r="J7" s="12">
        <f t="shared" si="0"/>
        <v>151874.84</v>
      </c>
      <c r="K7" s="43"/>
      <c r="L7" s="13">
        <f t="shared" ref="L7:L10" si="1">H7+I7+J7</f>
        <v>455624.52</v>
      </c>
    </row>
    <row r="8" spans="1:14" ht="32.25" customHeight="1">
      <c r="A8" s="32"/>
      <c r="B8" s="4" t="s">
        <v>22</v>
      </c>
      <c r="C8" s="14">
        <v>901</v>
      </c>
      <c r="D8" s="15" t="s">
        <v>13</v>
      </c>
      <c r="E8" s="14" t="s">
        <v>26</v>
      </c>
      <c r="F8" s="14" t="s">
        <v>26</v>
      </c>
      <c r="G8" s="16" t="s">
        <v>26</v>
      </c>
      <c r="H8" s="7">
        <f t="shared" si="0"/>
        <v>18372097.599999998</v>
      </c>
      <c r="I8" s="19">
        <f t="shared" si="0"/>
        <v>10185179.380000001</v>
      </c>
      <c r="J8" s="12">
        <f t="shared" si="0"/>
        <v>12042021.48</v>
      </c>
      <c r="K8" s="43"/>
      <c r="L8" s="13">
        <f t="shared" si="1"/>
        <v>40599298.459999993</v>
      </c>
    </row>
    <row r="9" spans="1:14" ht="37.5" customHeight="1">
      <c r="A9" s="32"/>
      <c r="B9" s="4" t="s">
        <v>9</v>
      </c>
      <c r="C9" s="14">
        <v>901</v>
      </c>
      <c r="D9" s="15" t="s">
        <v>13</v>
      </c>
      <c r="E9" s="14" t="s">
        <v>26</v>
      </c>
      <c r="F9" s="14" t="s">
        <v>26</v>
      </c>
      <c r="G9" s="16" t="s">
        <v>26</v>
      </c>
      <c r="H9" s="7">
        <f t="shared" si="0"/>
        <v>31005769.540000003</v>
      </c>
      <c r="I9" s="19">
        <f t="shared" si="0"/>
        <v>24287105.690000001</v>
      </c>
      <c r="J9" s="12">
        <f t="shared" si="0"/>
        <v>24436548.43</v>
      </c>
      <c r="K9" s="43"/>
      <c r="L9" s="13">
        <f t="shared" si="1"/>
        <v>79729423.659999996</v>
      </c>
    </row>
    <row r="10" spans="1:14" ht="18.75" customHeight="1">
      <c r="A10" s="32"/>
      <c r="B10" s="4" t="s">
        <v>10</v>
      </c>
      <c r="C10" s="14">
        <v>901</v>
      </c>
      <c r="D10" s="15" t="s">
        <v>13</v>
      </c>
      <c r="E10" s="14" t="s">
        <v>26</v>
      </c>
      <c r="F10" s="14" t="s">
        <v>26</v>
      </c>
      <c r="G10" s="16" t="s">
        <v>26</v>
      </c>
      <c r="H10" s="7">
        <f>H16+H22+H28</f>
        <v>0</v>
      </c>
      <c r="I10" s="19">
        <f>I16+I22+I28</f>
        <v>0</v>
      </c>
      <c r="J10" s="12">
        <f>J16+J22+J28</f>
        <v>0</v>
      </c>
      <c r="K10" s="43"/>
      <c r="L10" s="13">
        <f t="shared" si="1"/>
        <v>0</v>
      </c>
    </row>
    <row r="11" spans="1:14" ht="22.7" customHeight="1">
      <c r="A11" s="33"/>
      <c r="B11" s="5" t="s">
        <v>11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7">
        <f t="shared" ref="H11:J11" si="2">H7+H8+H9+H10</f>
        <v>49529741.980000004</v>
      </c>
      <c r="I11" s="19">
        <f t="shared" si="2"/>
        <v>34624159.910000004</v>
      </c>
      <c r="J11" s="12">
        <f t="shared" si="2"/>
        <v>36630444.75</v>
      </c>
      <c r="K11" s="44"/>
      <c r="L11" s="13">
        <f>H11+I11+J11</f>
        <v>120784346.64000002</v>
      </c>
      <c r="N11" s="13">
        <f>L7+L8+L9+L10</f>
        <v>120784346.63999999</v>
      </c>
    </row>
    <row r="12" spans="1:14" ht="46.5" customHeight="1">
      <c r="A12" s="31" t="s">
        <v>19</v>
      </c>
      <c r="B12" s="22" t="s">
        <v>17</v>
      </c>
      <c r="C12" s="6"/>
      <c r="D12" s="6"/>
      <c r="E12" s="6"/>
      <c r="F12" s="23"/>
      <c r="G12" s="23"/>
      <c r="H12" s="7"/>
      <c r="I12" s="24"/>
      <c r="J12" s="12"/>
      <c r="K12" s="45"/>
      <c r="L12" s="13" t="e">
        <f>H12+I12+J12+#REF!+#REF!+K12</f>
        <v>#REF!</v>
      </c>
    </row>
    <row r="13" spans="1:14" ht="31.5">
      <c r="A13" s="32"/>
      <c r="B13" s="4" t="s">
        <v>23</v>
      </c>
      <c r="C13" s="14">
        <v>901</v>
      </c>
      <c r="D13" s="15" t="s">
        <v>13</v>
      </c>
      <c r="E13" s="14">
        <v>4</v>
      </c>
      <c r="F13" s="16" t="s">
        <v>26</v>
      </c>
      <c r="G13" s="16" t="s">
        <v>26</v>
      </c>
      <c r="H13" s="7">
        <v>0</v>
      </c>
      <c r="I13" s="17">
        <v>0</v>
      </c>
      <c r="J13" s="10">
        <v>0</v>
      </c>
      <c r="K13" s="46"/>
      <c r="L13" s="13">
        <f>H13+I13+J13</f>
        <v>0</v>
      </c>
    </row>
    <row r="14" spans="1:14" ht="31.5">
      <c r="A14" s="32"/>
      <c r="B14" s="4" t="s">
        <v>22</v>
      </c>
      <c r="C14" s="14">
        <v>901</v>
      </c>
      <c r="D14" s="15" t="s">
        <v>13</v>
      </c>
      <c r="E14" s="14">
        <v>4</v>
      </c>
      <c r="F14" s="16" t="s">
        <v>26</v>
      </c>
      <c r="G14" s="16" t="s">
        <v>26</v>
      </c>
      <c r="H14" s="8">
        <v>8186920</v>
      </c>
      <c r="I14" s="17">
        <v>0</v>
      </c>
      <c r="J14" s="10">
        <v>1856842.1</v>
      </c>
      <c r="K14" s="46"/>
      <c r="L14" s="13">
        <f t="shared" ref="L14:L17" si="3">H14+I14+J14</f>
        <v>10043762.1</v>
      </c>
    </row>
    <row r="15" spans="1:14">
      <c r="A15" s="32"/>
      <c r="B15" s="4" t="s">
        <v>9</v>
      </c>
      <c r="C15" s="14">
        <v>901</v>
      </c>
      <c r="D15" s="15" t="s">
        <v>13</v>
      </c>
      <c r="E15" s="14">
        <v>4</v>
      </c>
      <c r="F15" s="16" t="s">
        <v>26</v>
      </c>
      <c r="G15" s="16" t="s">
        <v>26</v>
      </c>
      <c r="H15" s="8">
        <v>233508</v>
      </c>
      <c r="I15" s="17">
        <v>0</v>
      </c>
      <c r="J15" s="10">
        <v>37894.74</v>
      </c>
      <c r="K15" s="46"/>
      <c r="L15" s="13">
        <f t="shared" si="3"/>
        <v>271402.74</v>
      </c>
    </row>
    <row r="16" spans="1:14">
      <c r="A16" s="32"/>
      <c r="B16" s="4" t="s">
        <v>10</v>
      </c>
      <c r="C16" s="14">
        <v>901</v>
      </c>
      <c r="D16" s="15" t="s">
        <v>13</v>
      </c>
      <c r="E16" s="14">
        <v>4</v>
      </c>
      <c r="F16" s="16" t="s">
        <v>26</v>
      </c>
      <c r="G16" s="16" t="s">
        <v>26</v>
      </c>
      <c r="H16" s="9" t="s">
        <v>8</v>
      </c>
      <c r="I16" s="20" t="s">
        <v>8</v>
      </c>
      <c r="J16" s="10">
        <v>0</v>
      </c>
      <c r="K16" s="46"/>
      <c r="L16" s="13">
        <f t="shared" si="3"/>
        <v>0</v>
      </c>
    </row>
    <row r="17" spans="1:14" ht="14.45" customHeight="1">
      <c r="A17" s="33"/>
      <c r="B17" s="5" t="s">
        <v>11</v>
      </c>
      <c r="C17" s="6" t="s">
        <v>0</v>
      </c>
      <c r="D17" s="6" t="s">
        <v>0</v>
      </c>
      <c r="E17" s="6" t="s">
        <v>0</v>
      </c>
      <c r="F17" s="6" t="s">
        <v>0</v>
      </c>
      <c r="G17" s="6" t="s">
        <v>0</v>
      </c>
      <c r="H17" s="10">
        <f t="shared" ref="H17:J17" si="4">SUM(H13:H16)</f>
        <v>8420428</v>
      </c>
      <c r="I17" s="17">
        <f t="shared" si="4"/>
        <v>0</v>
      </c>
      <c r="J17" s="10">
        <f t="shared" si="4"/>
        <v>1894736.84</v>
      </c>
      <c r="K17" s="47"/>
      <c r="L17" s="13">
        <f t="shared" si="3"/>
        <v>10315164.84</v>
      </c>
      <c r="N17" s="13">
        <f>L13+L14+L15</f>
        <v>10315164.84</v>
      </c>
    </row>
    <row r="18" spans="1:14" ht="115.5" customHeight="1">
      <c r="A18" s="31" t="s">
        <v>20</v>
      </c>
      <c r="B18" s="22" t="s">
        <v>16</v>
      </c>
      <c r="C18" s="6"/>
      <c r="D18" s="6"/>
      <c r="E18" s="6"/>
      <c r="F18" s="23"/>
      <c r="G18" s="23"/>
      <c r="H18" s="10"/>
      <c r="I18" s="17"/>
      <c r="J18" s="10"/>
      <c r="K18" s="28"/>
      <c r="L18" s="13" t="e">
        <f>H18+I18+J18+#REF!+#REF!+K18</f>
        <v>#REF!</v>
      </c>
    </row>
    <row r="19" spans="1:14" ht="21" customHeight="1">
      <c r="A19" s="32"/>
      <c r="B19" s="4" t="s">
        <v>23</v>
      </c>
      <c r="C19" s="14">
        <v>901</v>
      </c>
      <c r="D19" s="15" t="s">
        <v>13</v>
      </c>
      <c r="E19" s="14">
        <v>5</v>
      </c>
      <c r="F19" s="16" t="s">
        <v>26</v>
      </c>
      <c r="G19" s="16" t="s">
        <v>26</v>
      </c>
      <c r="H19" s="10">
        <v>0</v>
      </c>
      <c r="I19" s="17">
        <v>0</v>
      </c>
      <c r="J19" s="10">
        <v>0</v>
      </c>
      <c r="K19" s="29"/>
      <c r="L19" s="13">
        <f>H19+I19+J19</f>
        <v>0</v>
      </c>
    </row>
    <row r="20" spans="1:14" ht="33" customHeight="1">
      <c r="A20" s="32"/>
      <c r="B20" s="4" t="s">
        <v>22</v>
      </c>
      <c r="C20" s="14">
        <v>901</v>
      </c>
      <c r="D20" s="15" t="s">
        <v>13</v>
      </c>
      <c r="E20" s="14">
        <v>5</v>
      </c>
      <c r="F20" s="16" t="s">
        <v>26</v>
      </c>
      <c r="G20" s="16" t="s">
        <v>26</v>
      </c>
      <c r="H20" s="8">
        <v>9781268.2200000007</v>
      </c>
      <c r="I20" s="17">
        <v>9781270</v>
      </c>
      <c r="J20" s="10">
        <v>9781270</v>
      </c>
      <c r="K20" s="29"/>
      <c r="L20" s="13">
        <f t="shared" ref="L20:L23" si="5">H20+I20+J20</f>
        <v>29343808.219999999</v>
      </c>
    </row>
    <row r="21" spans="1:14">
      <c r="A21" s="32"/>
      <c r="B21" s="4" t="s">
        <v>9</v>
      </c>
      <c r="C21" s="14">
        <v>901</v>
      </c>
      <c r="D21" s="15" t="s">
        <v>13</v>
      </c>
      <c r="E21" s="14">
        <v>5</v>
      </c>
      <c r="F21" s="16" t="s">
        <v>26</v>
      </c>
      <c r="G21" s="16" t="s">
        <v>26</v>
      </c>
      <c r="H21" s="10">
        <v>30549947.850000001</v>
      </c>
      <c r="I21" s="17">
        <v>24064792</v>
      </c>
      <c r="J21" s="10">
        <v>24176340</v>
      </c>
      <c r="K21" s="29"/>
      <c r="L21" s="13">
        <f t="shared" si="5"/>
        <v>78791079.849999994</v>
      </c>
    </row>
    <row r="22" spans="1:14">
      <c r="A22" s="32"/>
      <c r="B22" s="4" t="s">
        <v>10</v>
      </c>
      <c r="C22" s="14">
        <v>901</v>
      </c>
      <c r="D22" s="15" t="s">
        <v>13</v>
      </c>
      <c r="E22" s="14">
        <v>5</v>
      </c>
      <c r="F22" s="16" t="s">
        <v>26</v>
      </c>
      <c r="G22" s="16" t="s">
        <v>26</v>
      </c>
      <c r="H22" s="9" t="s">
        <v>8</v>
      </c>
      <c r="I22" s="20" t="s">
        <v>8</v>
      </c>
      <c r="J22" s="10">
        <v>0</v>
      </c>
      <c r="K22" s="29"/>
      <c r="L22" s="13">
        <f t="shared" si="5"/>
        <v>0</v>
      </c>
    </row>
    <row r="23" spans="1:14">
      <c r="A23" s="33"/>
      <c r="B23" s="5" t="s">
        <v>11</v>
      </c>
      <c r="C23" s="6" t="s">
        <v>0</v>
      </c>
      <c r="D23" s="6" t="s">
        <v>0</v>
      </c>
      <c r="E23" s="6" t="s">
        <v>0</v>
      </c>
      <c r="F23" s="6" t="s">
        <v>0</v>
      </c>
      <c r="G23" s="6" t="s">
        <v>0</v>
      </c>
      <c r="H23" s="10">
        <f t="shared" ref="H23:J23" si="6">SUM(H19:H22)</f>
        <v>40331216.07</v>
      </c>
      <c r="I23" s="17">
        <f t="shared" si="6"/>
        <v>33846062</v>
      </c>
      <c r="J23" s="10">
        <f>SUM(J19:J22)</f>
        <v>33957610</v>
      </c>
      <c r="K23" s="30"/>
      <c r="L23" s="13">
        <f t="shared" si="5"/>
        <v>108134888.06999999</v>
      </c>
      <c r="N23" s="13">
        <f>L19+L21+L22</f>
        <v>78791079.849999994</v>
      </c>
    </row>
    <row r="24" spans="1:14" ht="39.75" customHeight="1">
      <c r="A24" s="31" t="s">
        <v>18</v>
      </c>
      <c r="B24" s="22" t="s">
        <v>14</v>
      </c>
      <c r="C24" s="6"/>
      <c r="D24" s="6"/>
      <c r="E24" s="6"/>
      <c r="F24" s="23"/>
      <c r="G24" s="23"/>
      <c r="H24" s="10"/>
      <c r="I24" s="17"/>
      <c r="J24" s="10"/>
      <c r="K24" s="28"/>
      <c r="L24" s="13" t="e">
        <f>H24+I24+J24+#REF!+#REF!+K24</f>
        <v>#REF!</v>
      </c>
    </row>
    <row r="25" spans="1:14" ht="31.5">
      <c r="A25" s="32"/>
      <c r="B25" s="4" t="s">
        <v>23</v>
      </c>
      <c r="C25" s="14">
        <v>901</v>
      </c>
      <c r="D25" s="15" t="s">
        <v>13</v>
      </c>
      <c r="E25" s="14">
        <v>2</v>
      </c>
      <c r="F25" s="16" t="s">
        <v>26</v>
      </c>
      <c r="G25" s="16" t="s">
        <v>26</v>
      </c>
      <c r="H25" s="10">
        <v>151874.84</v>
      </c>
      <c r="I25" s="17">
        <v>151874.84</v>
      </c>
      <c r="J25" s="17">
        <v>151874.84</v>
      </c>
      <c r="K25" s="29"/>
      <c r="L25" s="13" t="e">
        <f>H25+I25+J25+#REF!+#REF!+K25+#REF!</f>
        <v>#REF!</v>
      </c>
    </row>
    <row r="26" spans="1:14" ht="31.5">
      <c r="A26" s="32"/>
      <c r="B26" s="4" t="s">
        <v>22</v>
      </c>
      <c r="C26" s="14">
        <v>901</v>
      </c>
      <c r="D26" s="15" t="s">
        <v>13</v>
      </c>
      <c r="E26" s="14">
        <v>2</v>
      </c>
      <c r="F26" s="16" t="s">
        <v>26</v>
      </c>
      <c r="G26" s="16" t="s">
        <v>26</v>
      </c>
      <c r="H26" s="10">
        <v>403909.38</v>
      </c>
      <c r="I26" s="17">
        <v>403909.38</v>
      </c>
      <c r="J26" s="17">
        <v>403909.38</v>
      </c>
      <c r="K26" s="29"/>
      <c r="L26" s="13" t="e">
        <f>H26+I26+J26+#REF!+#REF!+K26+#REF!</f>
        <v>#REF!</v>
      </c>
    </row>
    <row r="27" spans="1:14">
      <c r="A27" s="32"/>
      <c r="B27" s="4" t="s">
        <v>9</v>
      </c>
      <c r="C27" s="14">
        <v>901</v>
      </c>
      <c r="D27" s="15" t="s">
        <v>13</v>
      </c>
      <c r="E27" s="14">
        <v>2</v>
      </c>
      <c r="F27" s="16" t="s">
        <v>26</v>
      </c>
      <c r="G27" s="16" t="s">
        <v>26</v>
      </c>
      <c r="H27" s="7">
        <v>222313.69</v>
      </c>
      <c r="I27" s="17">
        <v>222313.69</v>
      </c>
      <c r="J27" s="17">
        <v>222313.69</v>
      </c>
      <c r="K27" s="29"/>
      <c r="L27" s="13" t="e">
        <f>H27+I27+J27+#REF!+#REF!+K27+#REF!</f>
        <v>#REF!</v>
      </c>
    </row>
    <row r="28" spans="1:14">
      <c r="A28" s="32"/>
      <c r="B28" s="4" t="s">
        <v>10</v>
      </c>
      <c r="C28" s="14">
        <v>901</v>
      </c>
      <c r="D28" s="15" t="s">
        <v>13</v>
      </c>
      <c r="E28" s="14">
        <v>2</v>
      </c>
      <c r="F28" s="16" t="s">
        <v>26</v>
      </c>
      <c r="G28" s="16" t="s">
        <v>26</v>
      </c>
      <c r="H28" s="9" t="s">
        <v>8</v>
      </c>
      <c r="I28" s="20" t="s">
        <v>8</v>
      </c>
      <c r="J28" s="20">
        <v>0</v>
      </c>
      <c r="K28" s="29"/>
      <c r="L28" s="13" t="e">
        <f>H28+I28+J28+#REF!+#REF!+K28</f>
        <v>#REF!</v>
      </c>
    </row>
    <row r="29" spans="1:14">
      <c r="A29" s="33"/>
      <c r="B29" s="5" t="s">
        <v>11</v>
      </c>
      <c r="C29" s="6" t="s">
        <v>0</v>
      </c>
      <c r="D29" s="6" t="s">
        <v>0</v>
      </c>
      <c r="E29" s="6" t="s">
        <v>0</v>
      </c>
      <c r="F29" s="6" t="s">
        <v>0</v>
      </c>
      <c r="G29" s="6" t="s">
        <v>0</v>
      </c>
      <c r="H29" s="10">
        <f t="shared" ref="H29:I29" si="7">SUM(H25:H28)</f>
        <v>778097.90999999992</v>
      </c>
      <c r="I29" s="17">
        <f t="shared" si="7"/>
        <v>778097.90999999992</v>
      </c>
      <c r="J29" s="17">
        <f t="shared" ref="J29" si="8">SUM(J25:J28)</f>
        <v>778097.90999999992</v>
      </c>
      <c r="K29" s="30"/>
      <c r="L29" s="13" t="e">
        <f>H29+I29+J29+#REF!+#REF!+K29+#REF!</f>
        <v>#REF!</v>
      </c>
      <c r="N29" s="13" t="e">
        <f>L25+L26+L27</f>
        <v>#REF!</v>
      </c>
    </row>
  </sheetData>
  <mergeCells count="15">
    <mergeCell ref="J1:K1"/>
    <mergeCell ref="A2:K2"/>
    <mergeCell ref="K6:K11"/>
    <mergeCell ref="K12:K17"/>
    <mergeCell ref="K18:K23"/>
    <mergeCell ref="K24:K29"/>
    <mergeCell ref="A18:A23"/>
    <mergeCell ref="A24:A29"/>
    <mergeCell ref="A3:A4"/>
    <mergeCell ref="B3:B4"/>
    <mergeCell ref="C3:G3"/>
    <mergeCell ref="A6:A11"/>
    <mergeCell ref="A12:A17"/>
    <mergeCell ref="H3:J3"/>
    <mergeCell ref="K3:K4"/>
  </mergeCells>
  <phoneticPr fontId="2" type="noConversion"/>
  <pageMargins left="0.39370078740157483" right="0.15748031496062992" top="0.47244094488188981" bottom="1.3779527559055118" header="0.31496062992125984" footer="0.31496062992125984"/>
  <pageSetup paperSize="9" scale="80" orientation="landscape" r:id="rId1"/>
  <headerFooter>
    <oddFooter>&amp;C&amp;P из &amp;N</oddFooter>
  </headerFooter>
  <rowBreaks count="1" manualBreakCount="1">
    <brk id="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2021-04-08T06:20:11Z</cp:lastPrinted>
  <dcterms:created xsi:type="dcterms:W3CDTF">2006-09-16T00:00:00Z</dcterms:created>
  <dcterms:modified xsi:type="dcterms:W3CDTF">2024-07-18T12:49:54Z</dcterms:modified>
</cp:coreProperties>
</file>