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520" windowHeight="11505" activeTab="1"/>
  </bookViews>
  <sheets>
    <sheet name="9 мес.2024г." sheetId="1" r:id="rId1"/>
    <sheet name="9 мес.2023г.-9 мес.2024г." sheetId="2" r:id="rId2"/>
  </sheets>
  <calcPr calcId="144525"/>
</workbook>
</file>

<file path=xl/calcChain.xml><?xml version="1.0" encoding="utf-8"?>
<calcChain xmlns="http://schemas.openxmlformats.org/spreadsheetml/2006/main">
  <c r="E16" i="2" l="1"/>
  <c r="E13" i="2"/>
  <c r="E12" i="2"/>
  <c r="E11" i="2"/>
  <c r="E10" i="2"/>
  <c r="E9" i="2"/>
  <c r="E8" i="2"/>
  <c r="E7" i="2"/>
  <c r="E6" i="2"/>
  <c r="E5" i="2"/>
  <c r="E4" i="2"/>
  <c r="E15" i="2" l="1"/>
  <c r="D15" i="2"/>
  <c r="D17" i="2" s="1"/>
  <c r="F14" i="2"/>
  <c r="F16" i="2" l="1"/>
  <c r="E17" i="2"/>
  <c r="F13" i="2"/>
  <c r="D16" i="1"/>
  <c r="F15" i="1"/>
  <c r="D14" i="1"/>
  <c r="F15" i="2" l="1"/>
  <c r="F17" i="2"/>
  <c r="E14" i="1"/>
  <c r="E16" i="1" s="1"/>
  <c r="F16" i="1" s="1"/>
  <c r="F13" i="1" l="1"/>
  <c r="F4" i="2"/>
  <c r="F12" i="2" l="1"/>
  <c r="F11" i="2"/>
  <c r="F10" i="2"/>
  <c r="F9" i="2"/>
  <c r="F8" i="2"/>
  <c r="F5" i="2"/>
  <c r="F12" i="1"/>
  <c r="F11" i="1"/>
  <c r="F10" i="1"/>
  <c r="F9" i="1"/>
  <c r="F8" i="1"/>
  <c r="F6" i="1"/>
  <c r="F5" i="1"/>
  <c r="F4" i="1"/>
  <c r="F14" i="1" l="1"/>
</calcChain>
</file>

<file path=xl/sharedStrings.xml><?xml version="1.0" encoding="utf-8"?>
<sst xmlns="http://schemas.openxmlformats.org/spreadsheetml/2006/main" count="60" uniqueCount="34">
  <si>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</si>
  <si>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</si>
  <si>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</si>
  <si>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</si>
  <si>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</si>
  <si>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</si>
  <si>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</si>
  <si>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</si>
  <si>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</si>
  <si>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</si>
  <si>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</si>
  <si>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</si>
  <si>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</si>
  <si>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</si>
  <si>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</si>
  <si>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</si>
  <si>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</si>
  <si>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</si>
  <si>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</si>
  <si>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</si>
  <si>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</si>
  <si>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</si>
  <si>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11</t>
  </si>
  <si>
    <t>Энергосбережение и повышение энергетической эффективности в Мглинском районе</t>
  </si>
  <si>
    <t>Процент исполнения  2024 года к 2023 году</t>
  </si>
  <si>
    <t>Непрограммная деятельность</t>
  </si>
  <si>
    <t>10</t>
  </si>
  <si>
    <t>Итого  по муниципальным программам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</si>
  <si>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9 месяцев 2024 года</t>
  </si>
  <si>
    <t>Кассовое исполнение за  9 месяцев 2024 года</t>
  </si>
  <si>
    <t xml:space="preserve">Сведения о фактических расходах на реализацию муниципальных программ  Мглинского муниципального района Брянской области за 9 месяцев 2024 года в сравнении с 9 месяцев 2023 года </t>
  </si>
  <si>
    <t>Кассовое исполнение за  9 месяцев 2023 года</t>
  </si>
  <si>
    <t>12</t>
  </si>
  <si>
    <t>Строительство, реконструкция, модернизация объектов питьевого водоснабжения Мглинскеого района в рамках реализации регионального проекта "Чистая вода"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</si>
</sst>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opLeftCell="A7" workbookViewId="0">
      <selection activeCell="E16" sqref="E16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11" t="s">
        <v>28</v>
      </c>
      <c r="C2" s="11"/>
      <c r="D2" s="11"/>
      <c r="E2" s="11"/>
      <c r="F2" s="11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29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101596565.12</v>
      </c>
      <c r="E4" s="2">
        <v>58688970.770000003</v>
      </c>
      <c r="F4" s="7">
        <f>E4/D4*100</f>
        <v>57.766687978752017</v>
      </c>
      <c r="G4" s="4"/>
    </row>
    <row r="5" spans="2:7" ht="60.75" customHeight="1" x14ac:dyDescent="0.3">
      <c r="B5" s="5" t="s">
        <v>14</v>
      </c>
      <c r="C5" s="8" t="s">
        <v>4</v>
      </c>
      <c r="D5" s="2">
        <v>53647023.780000001</v>
      </c>
      <c r="E5" s="2">
        <v>27146530.329999998</v>
      </c>
      <c r="F5" s="7">
        <f t="shared" ref="F5:F16" si="0">E5/D5*100</f>
        <v>50.602118099458146</v>
      </c>
      <c r="G5" s="4"/>
    </row>
    <row r="6" spans="2:7" ht="76.5" customHeight="1" x14ac:dyDescent="0.3">
      <c r="B6" s="5" t="s">
        <v>21</v>
      </c>
      <c r="C6" s="8" t="s">
        <v>5</v>
      </c>
      <c r="D6" s="2">
        <v>30000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128500</v>
      </c>
      <c r="E7" s="2">
        <v>18160.2</v>
      </c>
      <c r="F7" s="7">
        <v>0</v>
      </c>
      <c r="G7" s="4"/>
    </row>
    <row r="8" spans="2:7" ht="64.5" customHeight="1" x14ac:dyDescent="0.3">
      <c r="B8" s="5" t="s">
        <v>19</v>
      </c>
      <c r="C8" s="8" t="s">
        <v>7</v>
      </c>
      <c r="D8" s="2">
        <v>2272240</v>
      </c>
      <c r="E8" s="2">
        <v>1306293.33</v>
      </c>
      <c r="F8" s="7">
        <f t="shared" si="0"/>
        <v>57.489232211386124</v>
      </c>
      <c r="G8" s="4"/>
    </row>
    <row r="9" spans="2:7" ht="69" customHeight="1" x14ac:dyDescent="0.3">
      <c r="B9" s="5" t="s">
        <v>18</v>
      </c>
      <c r="C9" s="8" t="s">
        <v>8</v>
      </c>
      <c r="D9" s="2">
        <v>362791490.04000002</v>
      </c>
      <c r="E9" s="2">
        <v>214031565.97999999</v>
      </c>
      <c r="F9" s="7">
        <f t="shared" si="0"/>
        <v>58.995751514568781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57330320.270000003</v>
      </c>
      <c r="E10" s="2">
        <v>39542026.969999999</v>
      </c>
      <c r="F10" s="7">
        <f t="shared" si="0"/>
        <v>68.972276421577362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6914330</v>
      </c>
      <c r="E11" s="2">
        <v>4870335.28</v>
      </c>
      <c r="F11" s="7">
        <f t="shared" si="0"/>
        <v>70.438282234142719</v>
      </c>
      <c r="G11" s="4"/>
    </row>
    <row r="12" spans="2:7" ht="75" x14ac:dyDescent="0.3">
      <c r="B12" s="5" t="s">
        <v>15</v>
      </c>
      <c r="C12" s="8" t="s">
        <v>11</v>
      </c>
      <c r="D12" s="2">
        <v>91089</v>
      </c>
      <c r="E12" s="2">
        <v>64489</v>
      </c>
      <c r="F12" s="7">
        <f t="shared" si="0"/>
        <v>70.797791171272053</v>
      </c>
      <c r="G12" s="4"/>
    </row>
    <row r="13" spans="2:7" ht="75" x14ac:dyDescent="0.3">
      <c r="B13" s="5" t="s">
        <v>23</v>
      </c>
      <c r="C13" s="8" t="s">
        <v>22</v>
      </c>
      <c r="D13" s="2">
        <v>50000</v>
      </c>
      <c r="E13" s="2">
        <v>24600</v>
      </c>
      <c r="F13" s="7">
        <f t="shared" si="0"/>
        <v>49.2</v>
      </c>
      <c r="G13" s="4"/>
    </row>
    <row r="14" spans="2:7" ht="37.5" x14ac:dyDescent="0.3">
      <c r="B14" s="10" t="s">
        <v>27</v>
      </c>
      <c r="C14" s="3"/>
      <c r="D14" s="2">
        <f>SUM(D4:D13)</f>
        <v>584851558.21000004</v>
      </c>
      <c r="E14" s="2">
        <f>SUM(E4:E13)</f>
        <v>345692971.86000001</v>
      </c>
      <c r="F14" s="7">
        <f t="shared" si="0"/>
        <v>59.107814112358668</v>
      </c>
      <c r="G14" s="4"/>
    </row>
    <row r="15" spans="2:7" ht="18.75" x14ac:dyDescent="0.3">
      <c r="B15" s="5" t="s">
        <v>25</v>
      </c>
      <c r="C15" s="8" t="s">
        <v>26</v>
      </c>
      <c r="D15" s="2">
        <v>4476791.22</v>
      </c>
      <c r="E15" s="2">
        <v>3802545.58</v>
      </c>
      <c r="F15" s="7">
        <f t="shared" si="0"/>
        <v>84.93908679529622</v>
      </c>
    </row>
    <row r="16" spans="2:7" ht="18.75" x14ac:dyDescent="0.3">
      <c r="B16" s="9"/>
      <c r="C16" s="9"/>
      <c r="D16" s="2">
        <f>D14+D15</f>
        <v>589328349.43000007</v>
      </c>
      <c r="E16" s="2">
        <f>E14+E15</f>
        <v>349495517.44</v>
      </c>
      <c r="F16" s="7">
        <f t="shared" si="0"/>
        <v>59.304039552489371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tabSelected="1" workbookViewId="0">
      <selection activeCell="E5" sqref="E5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11" t="s">
        <v>30</v>
      </c>
      <c r="C2" s="11"/>
      <c r="D2" s="11"/>
      <c r="E2" s="11"/>
      <c r="F2" s="11"/>
    </row>
    <row r="3" spans="2:7" ht="185.25" customHeight="1" x14ac:dyDescent="0.25">
      <c r="B3" s="6" t="s">
        <v>0</v>
      </c>
      <c r="C3" s="6" t="s">
        <v>1</v>
      </c>
      <c r="D3" s="6" t="s">
        <v>31</v>
      </c>
      <c r="E3" s="6" t="s">
        <v>29</v>
      </c>
      <c r="F3" s="6" t="s">
        <v>24</v>
      </c>
    </row>
    <row r="4" spans="2:7" ht="91.5" customHeight="1" x14ac:dyDescent="0.3">
      <c r="B4" s="1" t="s">
        <v>13</v>
      </c>
      <c r="C4" s="8" t="s">
        <v>3</v>
      </c>
      <c r="D4" s="2">
        <v>43475515.520000003</v>
      </c>
      <c r="E4" s="2">
        <f>'9 мес.2024г.'!E4</f>
        <v>58688970.770000003</v>
      </c>
      <c r="F4" s="7">
        <f>E4/D4*100</f>
        <v>134.99315664929003</v>
      </c>
      <c r="G4" s="4"/>
    </row>
    <row r="5" spans="2:7" ht="60.75" customHeight="1" x14ac:dyDescent="0.3">
      <c r="B5" s="5" t="s">
        <v>14</v>
      </c>
      <c r="C5" s="8" t="s">
        <v>4</v>
      </c>
      <c r="D5" s="2">
        <v>7308236.4199999999</v>
      </c>
      <c r="E5" s="2">
        <f>'9 мес.2024г.'!E5</f>
        <v>27146530.329999998</v>
      </c>
      <c r="F5" s="7">
        <f t="shared" ref="F5:F17" si="0">E5/D5*100</f>
        <v>371.45117877836793</v>
      </c>
      <c r="G5" s="4"/>
    </row>
    <row r="6" spans="2:7" ht="76.5" customHeight="1" x14ac:dyDescent="0.3">
      <c r="B6" s="5" t="s">
        <v>21</v>
      </c>
      <c r="C6" s="8" t="s">
        <v>5</v>
      </c>
      <c r="D6" s="2">
        <v>0</v>
      </c>
      <c r="E6" s="2">
        <f>'9 мес.2024г.'!E6</f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20297.36</v>
      </c>
      <c r="E7" s="2">
        <f>'9 мес.2024г.'!E7</f>
        <v>18160.2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1927373.46</v>
      </c>
      <c r="E8" s="2">
        <f>'9 мес.2024г.'!E8</f>
        <v>1306293.33</v>
      </c>
      <c r="F8" s="7">
        <f t="shared" si="0"/>
        <v>67.775828458279193</v>
      </c>
      <c r="G8" s="4"/>
    </row>
    <row r="9" spans="2:7" ht="63" customHeight="1" x14ac:dyDescent="0.3">
      <c r="B9" s="5" t="s">
        <v>18</v>
      </c>
      <c r="C9" s="8" t="s">
        <v>8</v>
      </c>
      <c r="D9" s="2">
        <v>180944599.59999999</v>
      </c>
      <c r="E9" s="2">
        <f>'9 мес.2024г.'!E9</f>
        <v>214031565.97999999</v>
      </c>
      <c r="F9" s="7">
        <f t="shared" si="0"/>
        <v>118.28568879819721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28533941.84</v>
      </c>
      <c r="E10" s="2">
        <f>'9 мес.2024г.'!E10</f>
        <v>39542026.969999999</v>
      </c>
      <c r="F10" s="7">
        <f t="shared" si="0"/>
        <v>138.57891486471189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5496192.5700000003</v>
      </c>
      <c r="E11" s="2">
        <f>'9 мес.2024г.'!E11</f>
        <v>4870335.28</v>
      </c>
      <c r="F11" s="7">
        <f t="shared" si="0"/>
        <v>88.612893707252326</v>
      </c>
      <c r="G11" s="4"/>
    </row>
    <row r="12" spans="2:7" ht="75" x14ac:dyDescent="0.3">
      <c r="B12" s="5" t="s">
        <v>15</v>
      </c>
      <c r="C12" s="8" t="s">
        <v>11</v>
      </c>
      <c r="D12" s="2">
        <v>59022.1</v>
      </c>
      <c r="E12" s="2">
        <f>'9 мес.2024г.'!E12</f>
        <v>64489</v>
      </c>
      <c r="F12" s="7">
        <f t="shared" si="0"/>
        <v>109.26246270464792</v>
      </c>
      <c r="G12" s="4"/>
    </row>
    <row r="13" spans="2:7" ht="75" x14ac:dyDescent="0.3">
      <c r="B13" s="5" t="s">
        <v>23</v>
      </c>
      <c r="C13" s="8" t="s">
        <v>22</v>
      </c>
      <c r="D13" s="2">
        <v>24970</v>
      </c>
      <c r="E13" s="2">
        <f>'9 мес.2024г.'!E13</f>
        <v>24600</v>
      </c>
      <c r="F13" s="7">
        <f t="shared" si="0"/>
        <v>98.518221866239486</v>
      </c>
      <c r="G13" s="4"/>
    </row>
    <row r="14" spans="2:7" ht="131.25" x14ac:dyDescent="0.3">
      <c r="B14" s="5" t="s">
        <v>33</v>
      </c>
      <c r="C14" s="8" t="s">
        <v>32</v>
      </c>
      <c r="D14" s="2">
        <v>5151412.88</v>
      </c>
      <c r="E14" s="2">
        <v>0</v>
      </c>
      <c r="F14" s="7">
        <f t="shared" si="0"/>
        <v>0</v>
      </c>
      <c r="G14" s="4"/>
    </row>
    <row r="15" spans="2:7" ht="37.5" x14ac:dyDescent="0.3">
      <c r="B15" s="10" t="s">
        <v>27</v>
      </c>
      <c r="C15" s="3"/>
      <c r="D15" s="2">
        <f>SUM(D4:D14)</f>
        <v>272941561.75</v>
      </c>
      <c r="E15" s="2">
        <f>SUM(E4:E14)</f>
        <v>345692971.86000001</v>
      </c>
      <c r="F15" s="7">
        <f t="shared" si="0"/>
        <v>126.65457383754419</v>
      </c>
      <c r="G15" s="4"/>
    </row>
    <row r="16" spans="2:7" ht="18.75" x14ac:dyDescent="0.3">
      <c r="B16" s="5" t="s">
        <v>25</v>
      </c>
      <c r="C16" s="8" t="s">
        <v>26</v>
      </c>
      <c r="D16" s="2">
        <v>3125173.7</v>
      </c>
      <c r="E16" s="2">
        <f>'9 мес.2024г.'!E15</f>
        <v>3802545.58</v>
      </c>
      <c r="F16" s="7">
        <f t="shared" si="0"/>
        <v>121.67469539373124</v>
      </c>
      <c r="G16" s="4"/>
    </row>
    <row r="17" spans="2:7" ht="18.75" x14ac:dyDescent="0.3">
      <c r="B17" s="9"/>
      <c r="C17" s="9"/>
      <c r="D17" s="2">
        <f>D15+D16</f>
        <v>276066735.44999999</v>
      </c>
      <c r="E17" s="2">
        <f>E15+E16</f>
        <v>349495517.44</v>
      </c>
      <c r="F17" s="7">
        <f t="shared" si="0"/>
        <v>126.5981998411754</v>
      </c>
      <c r="G17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мес.2024г.</vt:lpstr>
      <vt:lpstr>9 мес.2023г.-9 мес.2024г.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2018-03-27T10:49:35Z</cp:lastPrinted>
  <dcterms:created xsi:type="dcterms:W3CDTF">2018-03-27T08:32:03Z</dcterms:created>
  <dcterms:modified xsi:type="dcterms:W3CDTF">2024-10-15T12:14:03Z</dcterms:modified>
</cp:coreProperties>
</file>