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80" windowWidth="17895" windowHeight="10695"/>
  </bookViews>
  <sheets>
    <sheet name="2023" sheetId="2" r:id="rId1"/>
  </sheets>
  <definedNames>
    <definedName name="_xlnm._FilterDatabase" localSheetId="0" hidden="1">'2023'!$B$4:$L$41</definedName>
    <definedName name="_xlnm.Print_Titles" localSheetId="0">'2023'!$5:$6</definedName>
    <definedName name="_xlnm.Print_Area" localSheetId="0">'2023'!$B$2:$L$42</definedName>
  </definedNames>
  <calcPr calcId="145621"/>
</workbook>
</file>

<file path=xl/calcChain.xml><?xml version="1.0" encoding="utf-8"?>
<calcChain xmlns="http://schemas.openxmlformats.org/spreadsheetml/2006/main">
  <c r="L17" i="2" l="1"/>
  <c r="L18" i="2"/>
  <c r="L19" i="2"/>
  <c r="L20" i="2"/>
  <c r="L21" i="2"/>
  <c r="J19" i="2"/>
  <c r="J16" i="2"/>
  <c r="J15" i="2" s="1"/>
  <c r="K16" i="2"/>
  <c r="K15" i="2" s="1"/>
  <c r="I16" i="2"/>
  <c r="K26" i="2" l="1"/>
  <c r="K27" i="2"/>
  <c r="K28" i="2"/>
  <c r="J28" i="2"/>
  <c r="J27" i="2" s="1"/>
  <c r="J26" i="2" s="1"/>
  <c r="I27" i="2"/>
  <c r="I26" i="2" s="1"/>
  <c r="I28" i="2"/>
  <c r="J24" i="2"/>
  <c r="J23" i="2" s="1"/>
  <c r="J22" i="2" s="1"/>
  <c r="K24" i="2"/>
  <c r="K23" i="2" s="1"/>
  <c r="K22" i="2" s="1"/>
  <c r="I23" i="2"/>
  <c r="I22" i="2" s="1"/>
  <c r="I15" i="2" s="1"/>
  <c r="I41" i="2" s="1"/>
  <c r="I24" i="2"/>
  <c r="J11" i="2"/>
  <c r="J10" i="2" s="1"/>
  <c r="J9" i="2" s="1"/>
  <c r="J8" i="2" s="1"/>
  <c r="K11" i="2"/>
  <c r="K10" i="2" s="1"/>
  <c r="K9" i="2" s="1"/>
  <c r="K8" i="2" s="1"/>
  <c r="I11" i="2"/>
  <c r="I10" i="2" s="1"/>
  <c r="I9" i="2" s="1"/>
  <c r="I8" i="2" s="1"/>
  <c r="K41" i="2" l="1"/>
  <c r="J41" i="2"/>
  <c r="L27" i="2" l="1"/>
  <c r="L9" i="2" l="1"/>
  <c r="L8" i="2" l="1"/>
  <c r="L41" i="2" l="1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6" i="2"/>
  <c r="L25" i="2"/>
  <c r="L24" i="2"/>
  <c r="L23" i="2"/>
  <c r="L22" i="2"/>
  <c r="L16" i="2"/>
  <c r="L15" i="2"/>
  <c r="L14" i="2"/>
  <c r="L13" i="2"/>
  <c r="L12" i="2"/>
  <c r="L11" i="2"/>
  <c r="L10" i="2"/>
</calcChain>
</file>

<file path=xl/sharedStrings.xml><?xml version="1.0" encoding="utf-8"?>
<sst xmlns="http://schemas.openxmlformats.org/spreadsheetml/2006/main" count="245" uniqueCount="54">
  <si>
    <t>(рублей)</t>
  </si>
  <si>
    <t>Наименование</t>
  </si>
  <si>
    <t>ОМ</t>
  </si>
  <si>
    <t>НР</t>
  </si>
  <si>
    <t>ВР</t>
  </si>
  <si>
    <t>Реализация полномочий исполнительно-распорядительного органа Мглинского района</t>
  </si>
  <si>
    <t>01</t>
  </si>
  <si>
    <t>0</t>
  </si>
  <si>
    <t>901</t>
  </si>
  <si>
    <t>400</t>
  </si>
  <si>
    <t>410</t>
  </si>
  <si>
    <t>12</t>
  </si>
  <si>
    <t>22</t>
  </si>
  <si>
    <t>R0820</t>
  </si>
  <si>
    <t>Строительство и архитектура в Мглинском районе</t>
  </si>
  <si>
    <t>02</t>
  </si>
  <si>
    <t>81740</t>
  </si>
  <si>
    <t>52</t>
  </si>
  <si>
    <t>53</t>
  </si>
  <si>
    <t>Программа "Развитие образования Мглинского района"</t>
  </si>
  <si>
    <t>06</t>
  </si>
  <si>
    <t>1</t>
  </si>
  <si>
    <t>14</t>
  </si>
  <si>
    <t>F5</t>
  </si>
  <si>
    <t>52430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</si>
  <si>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</si>
  <si>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</si>
  <si>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</si>
  <si>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МП</t>
  </si>
  <si>
    <t>ППМП</t>
  </si>
  <si>
    <t>Администрация Мглинского района</t>
  </si>
  <si>
    <t/>
  </si>
  <si>
    <t>5</t>
  </si>
  <si>
    <t>Подпрограмма "Комплексное развитие систем коммунальной инфраструктуры Мглинского района"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</si>
  <si>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</si>
  <si>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ГРБС</t>
  </si>
  <si>
    <t>Создание условий для реализации прав детей-сирот и детей, оставшихся без попечения родителей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</si>
  <si>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</si>
  <si>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</si>
  <si>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</si>
  <si>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</si>
  <si>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</si>
  <si>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Создание условий для обеспечения потребностей населения района в транспортных услугах</t>
  </si>
  <si>
    <t>81650</t>
  </si>
  <si>
    <t>Софинансирование объектов капитальных вложений муниципальной собственности</t>
  </si>
  <si>
    <t>Бюджетные инвестиции в объекты капитального строительства муниципальной собственности</t>
  </si>
  <si>
    <t>81680</t>
  </si>
  <si>
    <t>S1270</t>
  </si>
  <si>
    <t>Программа "Строительство,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</si>
  <si>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Региональный проект "Чистая вода"</t>
  </si>
  <si>
    <t>Субсидии на строительство и реконструкцию (модернизацию) объектов питьевого водоснабжения</t>
  </si>
  <si>
    <t>ИТОГО:</t>
  </si>
  <si>
    <t xml:space="preserve">Кассовое исполнение </t>
  </si>
  <si>
    <t>Информация об исполнении ассигнований, утвержденных в рамках бюджетных инвестиций муниципальной собственности Мглинского муниципального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</si>
</sst>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3">
      <alignment horizontal="left" vertical="top" wrapText="1"/>
    </xf>
    <xf numFmtId="0" fontId="1" fillId="4" borderId="1">
      <alignment horizontal="center"/>
    </xf>
    <xf numFmtId="4" fontId="1" fillId="0" borderId="3">
      <alignment horizontal="right" vertical="top" shrinkToFit="1"/>
    </xf>
    <xf numFmtId="4" fontId="1" fillId="0" borderId="1">
      <alignment horizontal="right" shrinkToFit="1"/>
    </xf>
  </cellStyleXfs>
  <cellXfs count="63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4" applyNumberFormat="1" applyFont="1" applyProtection="1">
      <alignment horizontal="center"/>
    </xf>
    <xf numFmtId="0" fontId="6" fillId="0" borderId="1" xfId="6" applyNumberFormat="1" applyFont="1" applyProtection="1">
      <alignment horizontal="right"/>
    </xf>
    <xf numFmtId="0" fontId="10" fillId="0" borderId="0" xfId="0" applyFont="1" applyProtection="1">
      <protection locked="0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9" fillId="0" borderId="1" xfId="2" applyNumberFormat="1" applyFont="1" applyProtection="1"/>
    <xf numFmtId="0" fontId="7" fillId="5" borderId="0" xfId="0" applyFont="1" applyFill="1" applyProtection="1">
      <protection locked="0"/>
    </xf>
    <xf numFmtId="0" fontId="9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4" fontId="12" fillId="0" borderId="0" xfId="0" applyNumberFormat="1" applyFont="1" applyProtection="1"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4" fontId="14" fillId="0" borderId="3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top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righ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14" fillId="0" borderId="0" xfId="0" applyNumberFormat="1" applyFont="1" applyFill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2" xfId="7" applyFont="1">
      <alignment horizontal="center" vertical="center" wrapText="1"/>
    </xf>
    <xf numFmtId="0" fontId="6" fillId="0" borderId="1" xfId="1" applyNumberFormat="1" applyFont="1" applyProtection="1">
      <alignment horizontal="left" vertical="top" wrapText="1"/>
    </xf>
    <xf numFmtId="0" fontId="6" fillId="0" borderId="1" xfId="1" applyFont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6" fillId="0" borderId="1" xfId="6" applyNumberFormat="1" applyFont="1" applyProtection="1">
      <alignment horizontal="right"/>
    </xf>
    <xf numFmtId="0" fontId="6" fillId="0" borderId="1" xfId="6" applyFont="1">
      <alignment horizontal="right"/>
    </xf>
    <xf numFmtId="0" fontId="15" fillId="0" borderId="3" xfId="0" applyFont="1" applyFill="1" applyBorder="1" applyAlignment="1">
      <alignment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vertical="top" wrapText="1"/>
    </xf>
    <xf numFmtId="4" fontId="14" fillId="5" borderId="3" xfId="0" applyNumberFormat="1" applyFont="1" applyFill="1" applyBorder="1" applyAlignment="1">
      <alignment horizontal="right" vertical="center" wrapText="1"/>
    </xf>
    <xf numFmtId="4" fontId="13" fillId="5" borderId="3" xfId="0" applyNumberFormat="1" applyFont="1" applyFill="1" applyBorder="1" applyAlignment="1">
      <alignment horizontal="right" vertical="center" wrapText="1"/>
    </xf>
    <xf numFmtId="4" fontId="16" fillId="5" borderId="3" xfId="0" applyNumberFormat="1" applyFont="1" applyFill="1" applyBorder="1" applyAlignment="1">
      <alignment horizontal="right" vertical="center" wrapText="1"/>
    </xf>
    <xf numFmtId="0" fontId="11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5" fillId="5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vertical="top" wrapText="1"/>
    </xf>
    <xf numFmtId="4" fontId="8" fillId="5" borderId="3" xfId="0" applyNumberFormat="1" applyFont="1" applyFill="1" applyBorder="1" applyAlignment="1">
      <alignment horizontal="right" vertical="center" wrapText="1"/>
    </xf>
    <xf numFmtId="4" fontId="5" fillId="5" borderId="3" xfId="0" applyNumberFormat="1" applyFont="1" applyFill="1" applyBorder="1" applyAlignment="1">
      <alignment horizontal="right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2"/>
  <sheetViews>
    <sheetView showGridLines="0" tabSelected="1" topLeftCell="B1" zoomScale="77" zoomScaleNormal="77" zoomScaleSheetLayoutView="100" workbookViewId="0">
      <pane ySplit="6" topLeftCell="A37" activePane="bottomLeft" state="frozen"/>
      <selection pane="bottomLeft" activeCell="J5" sqref="J5:J6"/>
    </sheetView>
  </sheetViews>
  <sheetFormatPr defaultRowHeight="15" outlineLevelRow="6" x14ac:dyDescent="0.25"/>
  <cols>
    <col min="1" max="1" width="4" style="2" customWidth="1"/>
    <col min="2" max="2" width="44.85546875" style="2" customWidth="1"/>
    <col min="3" max="3" width="6.5703125" style="2" customWidth="1"/>
    <col min="4" max="4" width="9.140625" style="2" customWidth="1"/>
    <col min="5" max="5" width="6.28515625" style="2" customWidth="1"/>
    <col min="6" max="6" width="7.85546875" style="2" customWidth="1"/>
    <col min="7" max="7" width="14" style="2" customWidth="1"/>
    <col min="8" max="8" width="6.28515625" style="2" customWidth="1"/>
    <col min="9" max="9" width="19.140625" style="9" customWidth="1"/>
    <col min="10" max="10" width="17.5703125" style="9" customWidth="1"/>
    <col min="11" max="11" width="21.28515625" style="9" customWidth="1"/>
    <col min="12" max="12" width="17.7109375" style="9" customWidth="1"/>
    <col min="13" max="13" width="0.140625" style="2" customWidth="1"/>
    <col min="14" max="14" width="3.7109375" style="2" customWidth="1"/>
    <col min="15" max="16" width="18" style="2" bestFit="1" customWidth="1"/>
    <col min="17" max="16384" width="9.140625" style="2"/>
  </cols>
  <sheetData>
    <row r="1" spans="2:15" ht="3" customHeight="1" x14ac:dyDescent="0.25"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</row>
    <row r="2" spans="2:15" ht="108.75" customHeight="1" x14ac:dyDescent="0.3">
      <c r="B2" s="39" t="s">
        <v>53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3"/>
      <c r="N2" s="3"/>
    </row>
    <row r="3" spans="2:15" ht="15.75" customHeight="1" x14ac:dyDescent="0.25"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3"/>
      <c r="N3" s="3"/>
    </row>
    <row r="4" spans="2:15" ht="12.75" customHeight="1" x14ac:dyDescent="0.25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"/>
      <c r="N4" s="4"/>
    </row>
    <row r="5" spans="2:15" ht="123" customHeight="1" x14ac:dyDescent="0.25">
      <c r="B5" s="48" t="s">
        <v>1</v>
      </c>
      <c r="C5" s="48" t="s">
        <v>28</v>
      </c>
      <c r="D5" s="48" t="s">
        <v>29</v>
      </c>
      <c r="E5" s="48" t="s">
        <v>2</v>
      </c>
      <c r="F5" s="48" t="s">
        <v>35</v>
      </c>
      <c r="G5" s="48" t="s">
        <v>3</v>
      </c>
      <c r="H5" s="48" t="s">
        <v>4</v>
      </c>
      <c r="I5" s="46" t="s">
        <v>25</v>
      </c>
      <c r="J5" s="46" t="s">
        <v>26</v>
      </c>
      <c r="K5" s="46" t="s">
        <v>52</v>
      </c>
      <c r="L5" s="46" t="s">
        <v>27</v>
      </c>
      <c r="M5" s="1"/>
      <c r="N5" s="1"/>
    </row>
    <row r="6" spans="2:15" ht="12.75" customHeight="1" x14ac:dyDescent="0.25">
      <c r="B6" s="49"/>
      <c r="C6" s="49"/>
      <c r="D6" s="49"/>
      <c r="E6" s="49"/>
      <c r="F6" s="49"/>
      <c r="G6" s="49"/>
      <c r="H6" s="49"/>
      <c r="I6" s="47"/>
      <c r="J6" s="47"/>
      <c r="K6" s="47"/>
      <c r="L6" s="47"/>
      <c r="M6" s="1"/>
      <c r="N6" s="1"/>
    </row>
    <row r="7" spans="2:15" ht="12.75" customHeight="1" x14ac:dyDescent="0.25">
      <c r="B7" s="35">
        <v>1</v>
      </c>
      <c r="C7" s="35">
        <v>2</v>
      </c>
      <c r="D7" s="35">
        <v>3</v>
      </c>
      <c r="E7" s="35">
        <v>4</v>
      </c>
      <c r="F7" s="35">
        <v>5</v>
      </c>
      <c r="G7" s="35">
        <v>6</v>
      </c>
      <c r="H7" s="35"/>
      <c r="I7" s="36">
        <v>8</v>
      </c>
      <c r="J7" s="36">
        <v>9</v>
      </c>
      <c r="K7" s="36">
        <v>10</v>
      </c>
      <c r="L7" s="36">
        <v>11</v>
      </c>
      <c r="M7" s="1"/>
      <c r="N7" s="1"/>
    </row>
    <row r="8" spans="2:15" s="7" customFormat="1" ht="47.25" x14ac:dyDescent="0.3">
      <c r="B8" s="15" t="s">
        <v>5</v>
      </c>
      <c r="C8" s="16" t="s">
        <v>6</v>
      </c>
      <c r="D8" s="17" t="s">
        <v>31</v>
      </c>
      <c r="E8" s="17" t="s">
        <v>31</v>
      </c>
      <c r="F8" s="17" t="s">
        <v>31</v>
      </c>
      <c r="G8" s="17" t="s">
        <v>31</v>
      </c>
      <c r="H8" s="17" t="s">
        <v>31</v>
      </c>
      <c r="I8" s="22">
        <f>I9</f>
        <v>8456976</v>
      </c>
      <c r="J8" s="22">
        <f t="shared" ref="J8:K11" si="0">J9</f>
        <v>11325066.66</v>
      </c>
      <c r="K8" s="22">
        <f t="shared" si="0"/>
        <v>11325066.66</v>
      </c>
      <c r="L8" s="20">
        <f>K8/J8*100</f>
        <v>100</v>
      </c>
      <c r="M8" s="8"/>
      <c r="O8" s="13"/>
    </row>
    <row r="9" spans="2:15" s="5" customFormat="1" ht="126" outlineLevel="4" x14ac:dyDescent="0.3">
      <c r="B9" s="28" t="s">
        <v>34</v>
      </c>
      <c r="C9" s="12" t="s">
        <v>6</v>
      </c>
      <c r="D9" s="12" t="s">
        <v>21</v>
      </c>
      <c r="E9" s="12" t="s">
        <v>31</v>
      </c>
      <c r="F9" s="29" t="s">
        <v>31</v>
      </c>
      <c r="G9" s="29" t="s">
        <v>31</v>
      </c>
      <c r="H9" s="29" t="s">
        <v>31</v>
      </c>
      <c r="I9" s="20">
        <f>I10</f>
        <v>8456976</v>
      </c>
      <c r="J9" s="20">
        <f t="shared" si="0"/>
        <v>11325066.66</v>
      </c>
      <c r="K9" s="20">
        <f t="shared" si="0"/>
        <v>11325066.66</v>
      </c>
      <c r="L9" s="20">
        <f t="shared" ref="L9:L14" si="1">K9/J9*100</f>
        <v>100</v>
      </c>
      <c r="M9" s="6"/>
    </row>
    <row r="10" spans="2:15" s="5" customFormat="1" ht="47.25" outlineLevel="4" x14ac:dyDescent="0.3">
      <c r="B10" s="15" t="s">
        <v>36</v>
      </c>
      <c r="C10" s="16" t="s">
        <v>6</v>
      </c>
      <c r="D10" s="16" t="s">
        <v>21</v>
      </c>
      <c r="E10" s="16" t="s">
        <v>12</v>
      </c>
      <c r="F10" s="17" t="s">
        <v>31</v>
      </c>
      <c r="G10" s="17" t="s">
        <v>31</v>
      </c>
      <c r="H10" s="17" t="s">
        <v>31</v>
      </c>
      <c r="I10" s="22">
        <f>I11</f>
        <v>8456976</v>
      </c>
      <c r="J10" s="22">
        <f t="shared" si="0"/>
        <v>11325066.66</v>
      </c>
      <c r="K10" s="22">
        <f t="shared" si="0"/>
        <v>11325066.66</v>
      </c>
      <c r="L10" s="20">
        <f t="shared" si="1"/>
        <v>100</v>
      </c>
      <c r="M10" s="6"/>
    </row>
    <row r="11" spans="2:15" s="5" customFormat="1" ht="18.75" outlineLevel="5" x14ac:dyDescent="0.3">
      <c r="B11" s="15" t="s">
        <v>30</v>
      </c>
      <c r="C11" s="16" t="s">
        <v>6</v>
      </c>
      <c r="D11" s="16" t="s">
        <v>21</v>
      </c>
      <c r="E11" s="16" t="s">
        <v>12</v>
      </c>
      <c r="F11" s="16" t="s">
        <v>8</v>
      </c>
      <c r="G11" s="21" t="s">
        <v>31</v>
      </c>
      <c r="H11" s="21" t="s">
        <v>31</v>
      </c>
      <c r="I11" s="22">
        <f>I12</f>
        <v>8456976</v>
      </c>
      <c r="J11" s="22">
        <f t="shared" si="0"/>
        <v>11325066.66</v>
      </c>
      <c r="K11" s="22">
        <f t="shared" si="0"/>
        <v>11325066.66</v>
      </c>
      <c r="L11" s="20">
        <f t="shared" si="1"/>
        <v>100</v>
      </c>
      <c r="M11" s="6"/>
    </row>
    <row r="12" spans="2:15" s="57" customFormat="1" ht="78.75" outlineLevel="6" x14ac:dyDescent="0.3">
      <c r="B12" s="50" t="s">
        <v>37</v>
      </c>
      <c r="C12" s="51" t="s">
        <v>6</v>
      </c>
      <c r="D12" s="51" t="s">
        <v>21</v>
      </c>
      <c r="E12" s="51" t="s">
        <v>12</v>
      </c>
      <c r="F12" s="51" t="s">
        <v>8</v>
      </c>
      <c r="G12" s="51" t="s">
        <v>13</v>
      </c>
      <c r="H12" s="52" t="s">
        <v>31</v>
      </c>
      <c r="I12" s="53">
        <v>8456976</v>
      </c>
      <c r="J12" s="54">
        <v>11325066.66</v>
      </c>
      <c r="K12" s="55">
        <v>11325066.66</v>
      </c>
      <c r="L12" s="55">
        <f t="shared" si="1"/>
        <v>100</v>
      </c>
      <c r="M12" s="56"/>
    </row>
    <row r="13" spans="2:15" s="57" customFormat="1" ht="47.25" outlineLevel="5" x14ac:dyDescent="0.3">
      <c r="B13" s="50" t="s">
        <v>38</v>
      </c>
      <c r="C13" s="51" t="s">
        <v>6</v>
      </c>
      <c r="D13" s="51" t="s">
        <v>21</v>
      </c>
      <c r="E13" s="51" t="s">
        <v>12</v>
      </c>
      <c r="F13" s="51" t="s">
        <v>8</v>
      </c>
      <c r="G13" s="51" t="s">
        <v>13</v>
      </c>
      <c r="H13" s="51" t="s">
        <v>9</v>
      </c>
      <c r="I13" s="53">
        <v>8456976</v>
      </c>
      <c r="J13" s="54">
        <v>11325066.66</v>
      </c>
      <c r="K13" s="55">
        <v>11325066.66</v>
      </c>
      <c r="L13" s="55">
        <f t="shared" si="1"/>
        <v>100</v>
      </c>
      <c r="M13" s="56"/>
    </row>
    <row r="14" spans="2:15" s="57" customFormat="1" ht="18.75" outlineLevel="6" x14ac:dyDescent="0.3">
      <c r="B14" s="50" t="s">
        <v>39</v>
      </c>
      <c r="C14" s="51" t="s">
        <v>6</v>
      </c>
      <c r="D14" s="51" t="s">
        <v>21</v>
      </c>
      <c r="E14" s="51" t="s">
        <v>12</v>
      </c>
      <c r="F14" s="51" t="s">
        <v>8</v>
      </c>
      <c r="G14" s="51" t="s">
        <v>13</v>
      </c>
      <c r="H14" s="51" t="s">
        <v>10</v>
      </c>
      <c r="I14" s="53">
        <v>8456976</v>
      </c>
      <c r="J14" s="54">
        <v>11325066.66</v>
      </c>
      <c r="K14" s="55">
        <v>11325066.66</v>
      </c>
      <c r="L14" s="55">
        <f t="shared" si="1"/>
        <v>100</v>
      </c>
      <c r="M14" s="56"/>
    </row>
    <row r="15" spans="2:15" s="7" customFormat="1" ht="31.5" outlineLevel="3" x14ac:dyDescent="0.3">
      <c r="B15" s="15" t="s">
        <v>14</v>
      </c>
      <c r="C15" s="16" t="s">
        <v>15</v>
      </c>
      <c r="D15" s="17" t="s">
        <v>31</v>
      </c>
      <c r="E15" s="17" t="s">
        <v>31</v>
      </c>
      <c r="F15" s="17" t="s">
        <v>31</v>
      </c>
      <c r="G15" s="17" t="s">
        <v>31</v>
      </c>
      <c r="H15" s="17" t="s">
        <v>31</v>
      </c>
      <c r="I15" s="22">
        <f>I16</f>
        <v>327230</v>
      </c>
      <c r="J15" s="22">
        <f t="shared" ref="J15:K15" si="2">J16</f>
        <v>275000</v>
      </c>
      <c r="K15" s="22">
        <f t="shared" si="2"/>
        <v>275000</v>
      </c>
      <c r="L15" s="20">
        <f t="shared" ref="L15" si="3">K15/J15*100</f>
        <v>100</v>
      </c>
      <c r="M15" s="8"/>
    </row>
    <row r="16" spans="2:15" s="5" customFormat="1" ht="47.25" outlineLevel="5" x14ac:dyDescent="0.3">
      <c r="B16" s="15" t="s">
        <v>33</v>
      </c>
      <c r="C16" s="16" t="s">
        <v>15</v>
      </c>
      <c r="D16" s="16" t="s">
        <v>32</v>
      </c>
      <c r="E16" s="16" t="s">
        <v>31</v>
      </c>
      <c r="F16" s="17" t="s">
        <v>31</v>
      </c>
      <c r="G16" s="17" t="s">
        <v>31</v>
      </c>
      <c r="H16" s="17" t="s">
        <v>31</v>
      </c>
      <c r="I16" s="22">
        <f>I22+I17</f>
        <v>327230</v>
      </c>
      <c r="J16" s="22">
        <f t="shared" ref="J16:K16" si="4">J22+J17</f>
        <v>275000</v>
      </c>
      <c r="K16" s="22">
        <f t="shared" si="4"/>
        <v>275000</v>
      </c>
      <c r="L16" s="20">
        <f t="shared" ref="L16:L25" si="5">K16/J16*100</f>
        <v>100</v>
      </c>
      <c r="M16" s="6"/>
    </row>
    <row r="17" spans="2:13" s="5" customFormat="1" ht="63" outlineLevel="5" x14ac:dyDescent="0.3">
      <c r="B17" s="28" t="s">
        <v>41</v>
      </c>
      <c r="C17" s="12" t="s">
        <v>15</v>
      </c>
      <c r="D17" s="12" t="s">
        <v>32</v>
      </c>
      <c r="E17" s="12" t="s">
        <v>17</v>
      </c>
      <c r="F17" s="17" t="s">
        <v>31</v>
      </c>
      <c r="G17" s="17" t="s">
        <v>31</v>
      </c>
      <c r="H17" s="17" t="s">
        <v>31</v>
      </c>
      <c r="I17" s="22">
        <v>327230</v>
      </c>
      <c r="J17" s="22">
        <v>0</v>
      </c>
      <c r="K17" s="22">
        <v>0</v>
      </c>
      <c r="L17" s="20" t="e">
        <f t="shared" si="5"/>
        <v>#DIV/0!</v>
      </c>
      <c r="M17" s="6"/>
    </row>
    <row r="18" spans="2:13" s="5" customFormat="1" ht="18.75" outlineLevel="5" x14ac:dyDescent="0.3">
      <c r="B18" s="28" t="s">
        <v>30</v>
      </c>
      <c r="C18" s="12" t="s">
        <v>15</v>
      </c>
      <c r="D18" s="12" t="s">
        <v>32</v>
      </c>
      <c r="E18" s="12" t="s">
        <v>17</v>
      </c>
      <c r="F18" s="12" t="s">
        <v>8</v>
      </c>
      <c r="G18" s="30" t="s">
        <v>31</v>
      </c>
      <c r="H18" s="30" t="s">
        <v>31</v>
      </c>
      <c r="I18" s="22">
        <v>327230</v>
      </c>
      <c r="J18" s="22">
        <v>0</v>
      </c>
      <c r="K18" s="22">
        <v>0</v>
      </c>
      <c r="L18" s="20" t="e">
        <f t="shared" si="5"/>
        <v>#DIV/0!</v>
      </c>
      <c r="M18" s="6"/>
    </row>
    <row r="19" spans="2:13" s="5" customFormat="1" ht="31.5" outlineLevel="5" x14ac:dyDescent="0.3">
      <c r="B19" s="27" t="s">
        <v>40</v>
      </c>
      <c r="C19" s="31" t="s">
        <v>15</v>
      </c>
      <c r="D19" s="31" t="s">
        <v>32</v>
      </c>
      <c r="E19" s="31" t="s">
        <v>17</v>
      </c>
      <c r="F19" s="31" t="s">
        <v>8</v>
      </c>
      <c r="G19" s="31" t="s">
        <v>16</v>
      </c>
      <c r="H19" s="32" t="s">
        <v>31</v>
      </c>
      <c r="I19" s="18">
        <v>327230</v>
      </c>
      <c r="J19" s="18">
        <f>J20</f>
        <v>0</v>
      </c>
      <c r="K19" s="18">
        <v>0</v>
      </c>
      <c r="L19" s="20" t="e">
        <f t="shared" si="5"/>
        <v>#DIV/0!</v>
      </c>
      <c r="M19" s="6"/>
    </row>
    <row r="20" spans="2:13" s="5" customFormat="1" ht="47.25" outlineLevel="5" x14ac:dyDescent="0.3">
      <c r="B20" s="27" t="s">
        <v>38</v>
      </c>
      <c r="C20" s="31" t="s">
        <v>15</v>
      </c>
      <c r="D20" s="31" t="s">
        <v>32</v>
      </c>
      <c r="E20" s="31" t="s">
        <v>17</v>
      </c>
      <c r="F20" s="31" t="s">
        <v>8</v>
      </c>
      <c r="G20" s="31" t="s">
        <v>16</v>
      </c>
      <c r="H20" s="31" t="s">
        <v>9</v>
      </c>
      <c r="I20" s="18">
        <v>327230</v>
      </c>
      <c r="J20" s="18">
        <v>0</v>
      </c>
      <c r="K20" s="18">
        <v>0</v>
      </c>
      <c r="L20" s="20" t="e">
        <f t="shared" si="5"/>
        <v>#DIV/0!</v>
      </c>
      <c r="M20" s="6"/>
    </row>
    <row r="21" spans="2:13" s="5" customFormat="1" ht="18.75" outlineLevel="5" x14ac:dyDescent="0.3">
      <c r="B21" s="27" t="s">
        <v>39</v>
      </c>
      <c r="C21" s="31" t="s">
        <v>15</v>
      </c>
      <c r="D21" s="31" t="s">
        <v>32</v>
      </c>
      <c r="E21" s="31" t="s">
        <v>17</v>
      </c>
      <c r="F21" s="31" t="s">
        <v>8</v>
      </c>
      <c r="G21" s="31" t="s">
        <v>16</v>
      </c>
      <c r="H21" s="31" t="s">
        <v>10</v>
      </c>
      <c r="I21" s="18">
        <v>327230</v>
      </c>
      <c r="J21" s="18">
        <v>0</v>
      </c>
      <c r="K21" s="18">
        <v>0</v>
      </c>
      <c r="L21" s="20" t="e">
        <f t="shared" si="5"/>
        <v>#DIV/0!</v>
      </c>
      <c r="M21" s="6"/>
    </row>
    <row r="22" spans="2:13" s="5" customFormat="1" ht="47.25" outlineLevel="4" x14ac:dyDescent="0.3">
      <c r="B22" s="15" t="s">
        <v>42</v>
      </c>
      <c r="C22" s="16" t="s">
        <v>15</v>
      </c>
      <c r="D22" s="16" t="s">
        <v>32</v>
      </c>
      <c r="E22" s="16" t="s">
        <v>18</v>
      </c>
      <c r="F22" s="17" t="s">
        <v>31</v>
      </c>
      <c r="G22" s="17" t="s">
        <v>31</v>
      </c>
      <c r="H22" s="17" t="s">
        <v>31</v>
      </c>
      <c r="I22" s="22">
        <f>I23</f>
        <v>0</v>
      </c>
      <c r="J22" s="22">
        <f t="shared" ref="J22:K24" si="6">J23</f>
        <v>275000</v>
      </c>
      <c r="K22" s="22">
        <f t="shared" si="6"/>
        <v>275000</v>
      </c>
      <c r="L22" s="20">
        <f t="shared" si="5"/>
        <v>100</v>
      </c>
      <c r="M22" s="6"/>
    </row>
    <row r="23" spans="2:13" s="5" customFormat="1" ht="18.75" outlineLevel="5" x14ac:dyDescent="0.3">
      <c r="B23" s="15" t="s">
        <v>30</v>
      </c>
      <c r="C23" s="16" t="s">
        <v>15</v>
      </c>
      <c r="D23" s="16" t="s">
        <v>32</v>
      </c>
      <c r="E23" s="16" t="s">
        <v>18</v>
      </c>
      <c r="F23" s="16" t="s">
        <v>8</v>
      </c>
      <c r="G23" s="21" t="s">
        <v>31</v>
      </c>
      <c r="H23" s="21" t="s">
        <v>31</v>
      </c>
      <c r="I23" s="22">
        <f>I24</f>
        <v>0</v>
      </c>
      <c r="J23" s="22">
        <f t="shared" si="6"/>
        <v>275000</v>
      </c>
      <c r="K23" s="22">
        <f t="shared" si="6"/>
        <v>275000</v>
      </c>
      <c r="L23" s="20">
        <f t="shared" si="5"/>
        <v>100</v>
      </c>
      <c r="M23" s="6"/>
    </row>
    <row r="24" spans="2:13" s="11" customFormat="1" ht="47.25" outlineLevel="2" x14ac:dyDescent="0.3">
      <c r="B24" s="50" t="s">
        <v>38</v>
      </c>
      <c r="C24" s="51" t="s">
        <v>15</v>
      </c>
      <c r="D24" s="51" t="s">
        <v>32</v>
      </c>
      <c r="E24" s="51" t="s">
        <v>18</v>
      </c>
      <c r="F24" s="51" t="s">
        <v>8</v>
      </c>
      <c r="G24" s="51" t="s">
        <v>43</v>
      </c>
      <c r="H24" s="51" t="s">
        <v>9</v>
      </c>
      <c r="I24" s="53">
        <f>I25</f>
        <v>0</v>
      </c>
      <c r="J24" s="53">
        <f t="shared" si="6"/>
        <v>275000</v>
      </c>
      <c r="K24" s="53">
        <f t="shared" si="6"/>
        <v>275000</v>
      </c>
      <c r="L24" s="55">
        <f t="shared" si="5"/>
        <v>100</v>
      </c>
      <c r="M24" s="10"/>
    </row>
    <row r="25" spans="2:13" s="11" customFormat="1" ht="18.75" outlineLevel="3" x14ac:dyDescent="0.3">
      <c r="B25" s="50" t="s">
        <v>39</v>
      </c>
      <c r="C25" s="51" t="s">
        <v>15</v>
      </c>
      <c r="D25" s="51" t="s">
        <v>32</v>
      </c>
      <c r="E25" s="51" t="s">
        <v>18</v>
      </c>
      <c r="F25" s="51" t="s">
        <v>8</v>
      </c>
      <c r="G25" s="51" t="s">
        <v>43</v>
      </c>
      <c r="H25" s="51" t="s">
        <v>10</v>
      </c>
      <c r="I25" s="53">
        <v>0</v>
      </c>
      <c r="J25" s="54">
        <v>275000</v>
      </c>
      <c r="K25" s="55">
        <v>275000</v>
      </c>
      <c r="L25" s="55">
        <f t="shared" si="5"/>
        <v>100</v>
      </c>
      <c r="M25" s="10"/>
    </row>
    <row r="26" spans="2:13" s="5" customFormat="1" ht="31.5" outlineLevel="3" x14ac:dyDescent="0.3">
      <c r="B26" s="15" t="s">
        <v>19</v>
      </c>
      <c r="C26" s="16" t="s">
        <v>20</v>
      </c>
      <c r="D26" s="17" t="s">
        <v>31</v>
      </c>
      <c r="E26" s="17" t="s">
        <v>31</v>
      </c>
      <c r="F26" s="17" t="s">
        <v>31</v>
      </c>
      <c r="G26" s="17" t="s">
        <v>31</v>
      </c>
      <c r="H26" s="17" t="s">
        <v>31</v>
      </c>
      <c r="I26" s="22">
        <f>I27</f>
        <v>52631579</v>
      </c>
      <c r="J26" s="22">
        <f t="shared" ref="J26:K26" si="7">J27</f>
        <v>53665201.399999999</v>
      </c>
      <c r="K26" s="22">
        <f t="shared" si="7"/>
        <v>873622.4</v>
      </c>
      <c r="L26" s="20">
        <f t="shared" ref="L26" si="8">K26/J26*100</f>
        <v>1.6279122731476419</v>
      </c>
      <c r="M26" s="6"/>
    </row>
    <row r="27" spans="2:13" s="5" customFormat="1" ht="47.25" outlineLevel="4" x14ac:dyDescent="0.3">
      <c r="B27" s="15" t="s">
        <v>44</v>
      </c>
      <c r="C27" s="16" t="s">
        <v>20</v>
      </c>
      <c r="D27" s="16" t="s">
        <v>7</v>
      </c>
      <c r="E27" s="16" t="s">
        <v>22</v>
      </c>
      <c r="F27" s="17" t="s">
        <v>31</v>
      </c>
      <c r="G27" s="17" t="s">
        <v>31</v>
      </c>
      <c r="H27" s="17" t="s">
        <v>31</v>
      </c>
      <c r="I27" s="18">
        <f>I28</f>
        <v>52631579</v>
      </c>
      <c r="J27" s="18">
        <f t="shared" ref="J27:K27" si="9">J28</f>
        <v>53665201.399999999</v>
      </c>
      <c r="K27" s="18">
        <f t="shared" si="9"/>
        <v>873622.4</v>
      </c>
      <c r="L27" s="20">
        <f t="shared" ref="L27:L34" si="10">K27/J27*100</f>
        <v>1.6279122731476419</v>
      </c>
      <c r="M27" s="6"/>
    </row>
    <row r="28" spans="2:13" s="57" customFormat="1" ht="18.75" outlineLevel="5" x14ac:dyDescent="0.3">
      <c r="B28" s="58" t="s">
        <v>30</v>
      </c>
      <c r="C28" s="59" t="s">
        <v>20</v>
      </c>
      <c r="D28" s="59" t="s">
        <v>7</v>
      </c>
      <c r="E28" s="59" t="s">
        <v>22</v>
      </c>
      <c r="F28" s="59" t="s">
        <v>8</v>
      </c>
      <c r="G28" s="60" t="s">
        <v>31</v>
      </c>
      <c r="H28" s="60" t="s">
        <v>31</v>
      </c>
      <c r="I28" s="61">
        <f>I29+I32</f>
        <v>52631579</v>
      </c>
      <c r="J28" s="61">
        <f>J29+J32</f>
        <v>53665201.399999999</v>
      </c>
      <c r="K28" s="61">
        <f>K29+K32</f>
        <v>873622.4</v>
      </c>
      <c r="L28" s="62">
        <f t="shared" si="10"/>
        <v>1.6279122731476419</v>
      </c>
      <c r="M28" s="56"/>
    </row>
    <row r="29" spans="2:13" s="57" customFormat="1" ht="47.25" outlineLevel="6" x14ac:dyDescent="0.3">
      <c r="B29" s="50" t="s">
        <v>45</v>
      </c>
      <c r="C29" s="51" t="s">
        <v>20</v>
      </c>
      <c r="D29" s="51" t="s">
        <v>7</v>
      </c>
      <c r="E29" s="51" t="s">
        <v>22</v>
      </c>
      <c r="F29" s="51" t="s">
        <v>8</v>
      </c>
      <c r="G29" s="51" t="s">
        <v>46</v>
      </c>
      <c r="H29" s="52" t="s">
        <v>31</v>
      </c>
      <c r="I29" s="53">
        <v>0</v>
      </c>
      <c r="J29" s="54">
        <v>1033622.4</v>
      </c>
      <c r="K29" s="55">
        <v>873622.4</v>
      </c>
      <c r="L29" s="55">
        <f t="shared" si="10"/>
        <v>84.520459308931379</v>
      </c>
      <c r="M29" s="56"/>
    </row>
    <row r="30" spans="2:13" s="57" customFormat="1" ht="47.25" outlineLevel="4" x14ac:dyDescent="0.3">
      <c r="B30" s="50" t="s">
        <v>38</v>
      </c>
      <c r="C30" s="51" t="s">
        <v>20</v>
      </c>
      <c r="D30" s="51" t="s">
        <v>7</v>
      </c>
      <c r="E30" s="51" t="s">
        <v>22</v>
      </c>
      <c r="F30" s="51" t="s">
        <v>8</v>
      </c>
      <c r="G30" s="51" t="s">
        <v>46</v>
      </c>
      <c r="H30" s="51" t="s">
        <v>9</v>
      </c>
      <c r="I30" s="53">
        <v>0</v>
      </c>
      <c r="J30" s="54">
        <v>1033622.4</v>
      </c>
      <c r="K30" s="55">
        <v>873622.4</v>
      </c>
      <c r="L30" s="55">
        <f t="shared" si="10"/>
        <v>84.520459308931379</v>
      </c>
      <c r="M30" s="56"/>
    </row>
    <row r="31" spans="2:13" s="57" customFormat="1" ht="18.75" outlineLevel="5" x14ac:dyDescent="0.3">
      <c r="B31" s="50" t="s">
        <v>39</v>
      </c>
      <c r="C31" s="51" t="s">
        <v>20</v>
      </c>
      <c r="D31" s="51" t="s">
        <v>7</v>
      </c>
      <c r="E31" s="51" t="s">
        <v>22</v>
      </c>
      <c r="F31" s="51" t="s">
        <v>8</v>
      </c>
      <c r="G31" s="51" t="s">
        <v>46</v>
      </c>
      <c r="H31" s="51" t="s">
        <v>10</v>
      </c>
      <c r="I31" s="53">
        <v>0</v>
      </c>
      <c r="J31" s="54">
        <v>1033622.4</v>
      </c>
      <c r="K31" s="55">
        <v>873622.4</v>
      </c>
      <c r="L31" s="55">
        <f t="shared" si="10"/>
        <v>84.520459308931379</v>
      </c>
      <c r="M31" s="56"/>
    </row>
    <row r="32" spans="2:13" s="57" customFormat="1" ht="31.5" outlineLevel="6" x14ac:dyDescent="0.3">
      <c r="B32" s="50" t="s">
        <v>44</v>
      </c>
      <c r="C32" s="51" t="s">
        <v>20</v>
      </c>
      <c r="D32" s="51" t="s">
        <v>7</v>
      </c>
      <c r="E32" s="51" t="s">
        <v>22</v>
      </c>
      <c r="F32" s="51" t="s">
        <v>8</v>
      </c>
      <c r="G32" s="51" t="s">
        <v>47</v>
      </c>
      <c r="H32" s="52" t="s">
        <v>31</v>
      </c>
      <c r="I32" s="53">
        <v>52631579</v>
      </c>
      <c r="J32" s="54">
        <v>52631579</v>
      </c>
      <c r="K32" s="55">
        <v>0</v>
      </c>
      <c r="L32" s="55">
        <f t="shared" si="10"/>
        <v>0</v>
      </c>
      <c r="M32" s="56"/>
    </row>
    <row r="33" spans="2:13" s="57" customFormat="1" ht="47.25" outlineLevel="4" x14ac:dyDescent="0.3">
      <c r="B33" s="50" t="s">
        <v>38</v>
      </c>
      <c r="C33" s="51" t="s">
        <v>20</v>
      </c>
      <c r="D33" s="51" t="s">
        <v>7</v>
      </c>
      <c r="E33" s="51" t="s">
        <v>22</v>
      </c>
      <c r="F33" s="51" t="s">
        <v>8</v>
      </c>
      <c r="G33" s="51" t="s">
        <v>47</v>
      </c>
      <c r="H33" s="51" t="s">
        <v>9</v>
      </c>
      <c r="I33" s="53">
        <v>52631579</v>
      </c>
      <c r="J33" s="54">
        <v>52631579</v>
      </c>
      <c r="K33" s="55">
        <v>0</v>
      </c>
      <c r="L33" s="55">
        <f t="shared" si="10"/>
        <v>0</v>
      </c>
      <c r="M33" s="56"/>
    </row>
    <row r="34" spans="2:13" s="57" customFormat="1" ht="18.75" outlineLevel="5" x14ac:dyDescent="0.3">
      <c r="B34" s="50" t="s">
        <v>39</v>
      </c>
      <c r="C34" s="51" t="s">
        <v>20</v>
      </c>
      <c r="D34" s="51" t="s">
        <v>7</v>
      </c>
      <c r="E34" s="51" t="s">
        <v>22</v>
      </c>
      <c r="F34" s="51" t="s">
        <v>8</v>
      </c>
      <c r="G34" s="51" t="s">
        <v>47</v>
      </c>
      <c r="H34" s="51" t="s">
        <v>10</v>
      </c>
      <c r="I34" s="53">
        <v>52631579</v>
      </c>
      <c r="J34" s="54">
        <v>52631579</v>
      </c>
      <c r="K34" s="55">
        <v>0</v>
      </c>
      <c r="L34" s="55">
        <f t="shared" si="10"/>
        <v>0</v>
      </c>
      <c r="M34" s="56"/>
    </row>
    <row r="35" spans="2:13" s="5" customFormat="1" ht="78.75" outlineLevel="6" x14ac:dyDescent="0.3">
      <c r="B35" s="15" t="s">
        <v>48</v>
      </c>
      <c r="C35" s="16" t="s">
        <v>11</v>
      </c>
      <c r="D35" s="17" t="s">
        <v>31</v>
      </c>
      <c r="E35" s="17" t="s">
        <v>31</v>
      </c>
      <c r="F35" s="17" t="s">
        <v>31</v>
      </c>
      <c r="G35" s="17" t="s">
        <v>31</v>
      </c>
      <c r="H35" s="17" t="s">
        <v>31</v>
      </c>
      <c r="I35" s="22">
        <v>5220417.3899999997</v>
      </c>
      <c r="J35" s="19">
        <v>5152102.92</v>
      </c>
      <c r="K35" s="20">
        <v>5151412.88</v>
      </c>
      <c r="L35" s="20">
        <f t="shared" ref="L35:L41" si="11">K35/J35*100</f>
        <v>99.98660663401499</v>
      </c>
      <c r="M35" s="6"/>
    </row>
    <row r="36" spans="2:13" s="5" customFormat="1" ht="18.75" outlineLevel="3" x14ac:dyDescent="0.3">
      <c r="B36" s="15" t="s">
        <v>49</v>
      </c>
      <c r="C36" s="16" t="s">
        <v>11</v>
      </c>
      <c r="D36" s="16" t="s">
        <v>7</v>
      </c>
      <c r="E36" s="16" t="s">
        <v>23</v>
      </c>
      <c r="F36" s="17" t="s">
        <v>31</v>
      </c>
      <c r="G36" s="17" t="s">
        <v>31</v>
      </c>
      <c r="H36" s="17" t="s">
        <v>31</v>
      </c>
      <c r="I36" s="22">
        <v>5220417.3899999997</v>
      </c>
      <c r="J36" s="19">
        <v>5152102.92</v>
      </c>
      <c r="K36" s="20">
        <v>5151412.88</v>
      </c>
      <c r="L36" s="20">
        <f t="shared" si="11"/>
        <v>99.98660663401499</v>
      </c>
      <c r="M36" s="6"/>
    </row>
    <row r="37" spans="2:13" s="5" customFormat="1" ht="18.75" outlineLevel="4" x14ac:dyDescent="0.3">
      <c r="B37" s="15" t="s">
        <v>30</v>
      </c>
      <c r="C37" s="16" t="s">
        <v>11</v>
      </c>
      <c r="D37" s="16" t="s">
        <v>7</v>
      </c>
      <c r="E37" s="16" t="s">
        <v>23</v>
      </c>
      <c r="F37" s="16" t="s">
        <v>8</v>
      </c>
      <c r="G37" s="21" t="s">
        <v>31</v>
      </c>
      <c r="H37" s="21" t="s">
        <v>31</v>
      </c>
      <c r="I37" s="22">
        <v>5220417.3899999997</v>
      </c>
      <c r="J37" s="19">
        <v>5152102.92</v>
      </c>
      <c r="K37" s="20">
        <v>5151412.88</v>
      </c>
      <c r="L37" s="20">
        <f t="shared" si="11"/>
        <v>99.98660663401499</v>
      </c>
      <c r="M37" s="6"/>
    </row>
    <row r="38" spans="2:13" s="5" customFormat="1" ht="47.25" outlineLevel="5" x14ac:dyDescent="0.3">
      <c r="B38" s="23" t="s">
        <v>50</v>
      </c>
      <c r="C38" s="14" t="s">
        <v>11</v>
      </c>
      <c r="D38" s="14" t="s">
        <v>7</v>
      </c>
      <c r="E38" s="14" t="s">
        <v>23</v>
      </c>
      <c r="F38" s="14" t="s">
        <v>8</v>
      </c>
      <c r="G38" s="14" t="s">
        <v>24</v>
      </c>
      <c r="H38" s="24" t="s">
        <v>31</v>
      </c>
      <c r="I38" s="18">
        <v>5220417.3899999997</v>
      </c>
      <c r="J38" s="25">
        <v>5152102.92</v>
      </c>
      <c r="K38" s="26">
        <v>5151412.88</v>
      </c>
      <c r="L38" s="26">
        <f t="shared" si="11"/>
        <v>99.98660663401499</v>
      </c>
      <c r="M38" s="6"/>
    </row>
    <row r="39" spans="2:13" s="5" customFormat="1" ht="47.25" outlineLevel="6" x14ac:dyDescent="0.3">
      <c r="B39" s="23" t="s">
        <v>38</v>
      </c>
      <c r="C39" s="14" t="s">
        <v>11</v>
      </c>
      <c r="D39" s="14" t="s">
        <v>7</v>
      </c>
      <c r="E39" s="14" t="s">
        <v>23</v>
      </c>
      <c r="F39" s="14" t="s">
        <v>8</v>
      </c>
      <c r="G39" s="14" t="s">
        <v>24</v>
      </c>
      <c r="H39" s="14" t="s">
        <v>9</v>
      </c>
      <c r="I39" s="18">
        <v>5220417.3899999997</v>
      </c>
      <c r="J39" s="25">
        <v>5152102.92</v>
      </c>
      <c r="K39" s="26">
        <v>5151412.88</v>
      </c>
      <c r="L39" s="26">
        <f t="shared" si="11"/>
        <v>99.98660663401499</v>
      </c>
      <c r="M39" s="6"/>
    </row>
    <row r="40" spans="2:13" s="7" customFormat="1" ht="18.75" x14ac:dyDescent="0.3">
      <c r="B40" s="23" t="s">
        <v>39</v>
      </c>
      <c r="C40" s="14" t="s">
        <v>11</v>
      </c>
      <c r="D40" s="14" t="s">
        <v>7</v>
      </c>
      <c r="E40" s="14" t="s">
        <v>23</v>
      </c>
      <c r="F40" s="14" t="s">
        <v>8</v>
      </c>
      <c r="G40" s="14" t="s">
        <v>24</v>
      </c>
      <c r="H40" s="14" t="s">
        <v>10</v>
      </c>
      <c r="I40" s="18">
        <v>5220417.3899999997</v>
      </c>
      <c r="J40" s="25">
        <v>5152102.92</v>
      </c>
      <c r="K40" s="26">
        <v>5151412.88</v>
      </c>
      <c r="L40" s="26">
        <f t="shared" si="11"/>
        <v>99.98660663401499</v>
      </c>
      <c r="M40" s="8"/>
    </row>
    <row r="41" spans="2:13" s="7" customFormat="1" ht="22.5" customHeight="1" outlineLevel="1" x14ac:dyDescent="0.3">
      <c r="B41" s="45" t="s">
        <v>51</v>
      </c>
      <c r="C41" s="45"/>
      <c r="D41" s="45"/>
      <c r="E41" s="45"/>
      <c r="F41" s="45"/>
      <c r="G41" s="45"/>
      <c r="H41" s="45"/>
      <c r="I41" s="22">
        <f>I8+I15+I26+I35</f>
        <v>66636202.390000001</v>
      </c>
      <c r="J41" s="22">
        <f>J8+J15+J26+J35</f>
        <v>70417370.980000004</v>
      </c>
      <c r="K41" s="22">
        <f>K8+K15+K26+K35</f>
        <v>17625101.940000001</v>
      </c>
      <c r="L41" s="20">
        <f t="shared" si="11"/>
        <v>25.029480218745874</v>
      </c>
      <c r="M41" s="8"/>
    </row>
    <row r="42" spans="2:13" s="7" customFormat="1" ht="18.75" outlineLevel="2" x14ac:dyDescent="0.3">
      <c r="B42" s="33"/>
      <c r="C42" s="33"/>
      <c r="D42" s="33"/>
      <c r="E42" s="33"/>
      <c r="F42" s="33"/>
      <c r="G42" s="33"/>
      <c r="H42" s="33"/>
      <c r="I42" s="34"/>
      <c r="J42" s="33"/>
      <c r="K42" s="33"/>
      <c r="L42" s="33"/>
      <c r="M42" s="8"/>
    </row>
  </sheetData>
  <autoFilter ref="B4:L4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16">
    <mergeCell ref="B1:L1"/>
    <mergeCell ref="B2:L2"/>
    <mergeCell ref="B3:L3"/>
    <mergeCell ref="B4:L4"/>
    <mergeCell ref="B41:H41"/>
    <mergeCell ref="I5:I6"/>
    <mergeCell ref="J5:J6"/>
    <mergeCell ref="K5:K6"/>
    <mergeCell ref="L5:L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Исполнение расходов областного бюджета целевым статьям (копия от 29.04.2021 12_39_25)(Генератор отчетов с произвольной группировкой)&lt;/DocName&gt;&#10;  &lt;VariantName&gt;Исполнение расходов областного бюджета целевым статьям (копия от 29.04.2021 12:39:25)&lt;/VariantName&gt;&#10;  &lt;VariantLink&gt;306345736&lt;/VariantLink&gt;&#10;  &lt;SvodReportLink xsi:nil=&quot;true&quot; /&gt;&#10;  &lt;ReportLink&gt;365962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43BA3C-6650-46EC-94AB-4B09B4E53E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COMPUTER-12\User</dc:creator>
  <cp:lastModifiedBy>User</cp:lastModifiedBy>
  <cp:lastPrinted>2023-02-08T12:16:57Z</cp:lastPrinted>
  <dcterms:created xsi:type="dcterms:W3CDTF">2023-02-08T07:16:57Z</dcterms:created>
  <dcterms:modified xsi:type="dcterms:W3CDTF">2024-04-08T11:52:41Z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расходов областного бюджета целевым статьям (копия от 29.04.2021 12_39_25)(Генератор отчетов с произвольной группировкой)</vt:lpwstr>
  </property>
  <property fmtid="{D5CDD505-2E9C-101B-9397-08002B2CF9AE}" pid="3" name="Название отчета">
    <vt:lpwstr>Исполнение расходов областного бюджета целевым статьям (копия от 29.04.2021 12_39_25)(2).xlsx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22.1.1542.321669085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us_27020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