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885" tabRatio="690" activeTab="0"/>
  </bookViews>
  <sheets>
    <sheet name="симон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<sst xmlns="http://schemas.openxmlformats.org/spreadsheetml/2006/main" count="88" uniqueCount="87">
  <si>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Налог на доходы  физических  лиц </t>
  </si>
  <si>
    <t>Наименование доходов</t>
  </si>
  <si>
    <t>1 00 00000 00 0000 000</t>
  </si>
  <si>
    <t xml:space="preserve">НАЛОГИ НА ПРИБЫЛЬ, ДОХОДЫ            </t>
  </si>
  <si>
    <t>1 01 00000 00 0000 000</t>
  </si>
  <si>
    <t>1 01 02000 01 0000 110</t>
  </si>
  <si>
    <t>2 00 00000 00 0000 000</t>
  </si>
  <si>
    <t>БЕЗВОЗМЕЗДНЫЕ ПОСТУПЛЕНИЯ</t>
  </si>
  <si>
    <t>2 02 00000 00 0000 000</t>
  </si>
  <si>
    <t>ИТОГО</t>
  </si>
  <si>
    <t>1 06 00000 00 0000 000</t>
  </si>
  <si>
    <t>НАЛОГИ НА ИМУЩЕСТВО</t>
  </si>
  <si>
    <t>1 11 00000 00 0000 000</t>
  </si>
  <si>
    <t>1 11 05000 00 0000 120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</si>
  <si>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</si>
  <si>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</si>
  <si>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</si>
  <si>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</si>
  <si>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</si>
  <si>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 xml:space="preserve"> НАЛОГОВЫЕ И НЕНАЛОГОВЫЕ ДОХОДЫ                                       </t>
  </si>
  <si>
    <t>1 05 00000 00 0000 000</t>
  </si>
  <si>
    <t xml:space="preserve">НАЛОГИ НА СОВОКУПНЫЙ ДОХОД                             </t>
  </si>
  <si>
    <t>1 05 03000 01 0000 110</t>
  </si>
  <si>
    <t>Единый сельскохозяйственный налог</t>
  </si>
  <si>
    <t>1 11 05030 00 0000 120</t>
  </si>
  <si>
    <t>1 11 05035 10 0000 120</t>
  </si>
  <si>
    <t xml:space="preserve">Субвенции  бюджетам  на осуществление  первичного воинского учета на территориях, где отсутствуют военные комиссариаты </t>
  </si>
  <si>
    <t>Код бюджетной классификации Российской Федерации</t>
  </si>
  <si>
    <t>(рублей)</t>
  </si>
  <si>
    <t xml:space="preserve">ДОХОДЫ ОТ ИСПОЛЬЗОВАНИЯ ИМУЩЕСТВА, НАХОДЯЩЕГОСЯ В ГОСУДАРСТВЕННОЙ И МУНИЦИПАЛЬНОЙ СОБСТВЕННОСТИ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</si>
  <si>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</si>
  <si>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1 01 02010 01 0000 110</t>
  </si>
  <si>
    <t>1 08 00000 00 0000 000</t>
  </si>
  <si>
    <t>1 08 04000 01 0000 110</t>
  </si>
  <si>
    <t>1 08 04020 01 0000 110</t>
  </si>
  <si>
    <t xml:space="preserve">ГОСУДАРСТВЕННАЯ ПОШЛИНА                      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</si>
  <si>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</si>
  <si>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</si>
  <si>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</si>
  <si>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</si>
  <si>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</si>
  <si>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</si>
  <si>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</si>
  <si>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</si>
  <si>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</si>
  <si>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</si>
  <si>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</si>
  <si>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</si>
  <si>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</si>
  <si>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</si>
  <si>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</si>
  <si>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</si>
  <si>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</si>
  <si>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</si>
  <si>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</si>
  <si>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</si>
  <si>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Приложение № 1</t>
  </si>
  <si>
    <t>1 05 03010 01 0000 110</t>
  </si>
  <si>
    <t>2 02 35118 10 0000 150</t>
  </si>
  <si>
    <t>2 02 35118 00 0000 150</t>
  </si>
  <si>
    <t>2 02 30000 00 0000 150</t>
  </si>
  <si>
    <t>2 02 15001 10 0000 150</t>
  </si>
  <si>
    <t>2 02 15001 00 0000 150</t>
  </si>
  <si>
    <t>2 02 10000 00 0000 150</t>
  </si>
  <si>
    <t>2 02 25228 00 0000 150</t>
  </si>
  <si>
    <t>Субсидии бюджетам на оснащение объектов спортивной инфраструктуры спортивно-технологическим оборудованием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</si>
  <si>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</si>
  <si>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</si>
  <si>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2 02 20000 00 0000 150</t>
  </si>
  <si>
    <t>Субсидии бюджетам бюджетной системы Российской Федерации (межбюджетные субсидии)</t>
  </si>
  <si>
    <t>Субсидии на обеспечение безопастности гидротехнических сооружений, противопаводковые мероприятия и водохозяйственную деятельность.</t>
  </si>
  <si>
    <t>Субсидии  бюджетам поселений на обеспечение безопастности гидротехнических сооружений, противопаводковые мероприятия и водохозяйственную деятельность.</t>
  </si>
  <si>
    <t>2 02 25065 00 0000 150</t>
  </si>
  <si>
    <t>2 02 25065 00 000 150</t>
  </si>
  <si>
    <t>Сумма                 на 2025 год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</si>
  <si>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</si>
  <si>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</si>
  <si>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</si>
  <si>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</si>
  <si>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Доходы от продажи земельных участков, находящихся в государственной и муниципальной собственности</t>
  </si>
  <si>
    <t>1 14 000 00 0000 430</t>
  </si>
  <si>
    <t>ДОХОДЫ ОТ ПРОДАЖИ МАТЕРИАЛЬНЫХ И НЕМАТЕРИАЛЬНЫХ АКТИВО</t>
  </si>
  <si>
    <t>1 14 00000 00 0000 430</t>
  </si>
  <si>
    <t xml:space="preserve">к проекту решения "О бюджете Симонтовского сельского поселения Мглинского муниципального района Брянской области на 2024 год и на плановый период 2025 и 2026 годов" от __________ года № _____ </t>
  </si>
  <si>
    <t xml:space="preserve">Прогнозируемые доходы бюджета Симонтовского сельского поселения Мглинского муниципального района Брянской области на 2024 год и на плановый период 2025 и 2026 годов. </t>
  </si>
  <si>
    <t>Сумма                                на 2024 год</t>
  </si>
  <si>
    <t>Сумма                 на 2026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</si>
</sst>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#,##0_ ;[Red]\-#,##0\ "/>
    <numFmt numFmtId="198" formatCode="#,##0.000_ ;[Red]\-#,##0.000\ "/>
    <numFmt numFmtId="199" formatCode="#,##0_р_."/>
    <numFmt numFmtId="200" formatCode="[$-FC19]d\ mmmm\ yyyy\ &quot;г.&quot;"/>
    <numFmt numFmtId="201" formatCode="#,##0.00_ ;\-#,##0.00\ 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vertical="top" wrapText="1"/>
    </xf>
    <xf numFmtId="43" fontId="4" fillId="0" borderId="11" xfId="6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3" fontId="3" fillId="0" borderId="11" xfId="60" applyFont="1" applyFill="1" applyBorder="1" applyAlignment="1">
      <alignment horizontal="center" vertical="center"/>
    </xf>
    <xf numFmtId="43" fontId="4" fillId="0" borderId="11" xfId="60" applyFont="1" applyFill="1" applyBorder="1" applyAlignment="1">
      <alignment horizontal="center" vertical="center"/>
    </xf>
    <xf numFmtId="201" fontId="4" fillId="0" borderId="11" xfId="60" applyNumberFormat="1" applyFont="1" applyFill="1" applyBorder="1" applyAlignment="1">
      <alignment horizontal="center" vertical="center"/>
    </xf>
    <xf numFmtId="201" fontId="3" fillId="0" borderId="11" xfId="6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3" fontId="4" fillId="33" borderId="11" xfId="60" applyFont="1" applyFill="1" applyBorder="1" applyAlignment="1">
      <alignment horizontal="center" vertical="center"/>
    </xf>
    <xf numFmtId="43" fontId="3" fillId="33" borderId="11" xfId="60" applyFont="1" applyFill="1" applyBorder="1" applyAlignment="1">
      <alignment horizontal="center" vertical="center"/>
    </xf>
    <xf numFmtId="43" fontId="6" fillId="0" borderId="11" xfId="60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 wrapText="1"/>
    </xf>
    <xf numFmtId="4" fontId="4" fillId="0" borderId="11" xfId="60" applyNumberFormat="1" applyFont="1" applyFill="1" applyBorder="1" applyAlignment="1">
      <alignment horizontal="center" vertical="center"/>
    </xf>
    <xf numFmtId="4" fontId="3" fillId="0" borderId="11" xfId="6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4" fontId="3" fillId="34" borderId="11" xfId="6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43" fontId="3" fillId="0" borderId="11" xfId="6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1"/>
  <sheetViews>
    <sheetView tabSelected="1" zoomScale="84" zoomScaleNormal="84" zoomScalePageLayoutView="0" workbookViewId="0" topLeftCell="B1">
      <selection activeCell="H8" sqref="H8"/>
    </sheetView>
  </sheetViews>
  <sheetFormatPr defaultColWidth="9.00390625" defaultRowHeight="12.75"/>
  <cols>
    <col min="1" max="1" width="29.375" style="10" customWidth="1"/>
    <col min="2" max="2" width="60.75390625" style="8" customWidth="1"/>
    <col min="3" max="3" width="24.875" style="1" customWidth="1"/>
    <col min="4" max="5" width="19.875" style="1" customWidth="1"/>
    <col min="6" max="16384" width="9.125" style="1" customWidth="1"/>
  </cols>
  <sheetData>
    <row r="1" spans="4:5" ht="15" customHeight="1">
      <c r="D1" s="47" t="s">
        <v>56</v>
      </c>
      <c r="E1" s="47"/>
    </row>
    <row r="2" spans="3:5" ht="65.25" customHeight="1">
      <c r="C2" s="50" t="s">
        <v>83</v>
      </c>
      <c r="D2" s="51"/>
      <c r="E2" s="51"/>
    </row>
    <row r="3" spans="4:5" ht="15.75" customHeight="1">
      <c r="D3" s="47"/>
      <c r="E3" s="47"/>
    </row>
    <row r="4" spans="3:5" ht="2.25" customHeight="1" hidden="1">
      <c r="C4" s="2"/>
      <c r="D4" s="2"/>
      <c r="E4" s="2"/>
    </row>
    <row r="5" spans="1:5" ht="35.25" customHeight="1">
      <c r="A5" s="48" t="s">
        <v>84</v>
      </c>
      <c r="B5" s="48"/>
      <c r="C5" s="48"/>
      <c r="D5" s="48"/>
      <c r="E5" s="48"/>
    </row>
    <row r="6" spans="2:5" ht="7.5" customHeight="1" hidden="1">
      <c r="B6" s="9"/>
      <c r="C6" s="3"/>
      <c r="D6" s="3"/>
      <c r="E6" s="3"/>
    </row>
    <row r="7" spans="2:5" ht="16.5">
      <c r="B7" s="9"/>
      <c r="C7" s="5"/>
      <c r="D7" s="5"/>
      <c r="E7" s="5" t="s">
        <v>28</v>
      </c>
    </row>
    <row r="8" spans="1:5" ht="49.5">
      <c r="A8" s="6" t="s">
        <v>27</v>
      </c>
      <c r="B8" s="17" t="s">
        <v>1</v>
      </c>
      <c r="C8" s="45" t="s">
        <v>85</v>
      </c>
      <c r="D8" s="45" t="s">
        <v>74</v>
      </c>
      <c r="E8" s="45" t="s">
        <v>86</v>
      </c>
    </row>
    <row r="9" spans="1:5" ht="20.25" customHeight="1">
      <c r="A9" s="7">
        <v>1</v>
      </c>
      <c r="B9" s="13">
        <v>2</v>
      </c>
      <c r="C9" s="7">
        <v>3</v>
      </c>
      <c r="D9" s="7">
        <v>4</v>
      </c>
      <c r="E9" s="7">
        <v>5</v>
      </c>
    </row>
    <row r="10" spans="1:5" ht="15.75" customHeight="1">
      <c r="A10" s="13" t="s">
        <v>2</v>
      </c>
      <c r="B10" s="28" t="s">
        <v>19</v>
      </c>
      <c r="C10" s="36">
        <f>C11+C14+C17+C25+C28+C32</f>
        <v>2452396</v>
      </c>
      <c r="D10" s="36">
        <f>D11+D14+D17+D25+D28+D32</f>
        <v>2089800</v>
      </c>
      <c r="E10" s="36">
        <f>E11+E14+E17+E25+E28+E32</f>
        <v>2121500</v>
      </c>
    </row>
    <row r="11" spans="1:5" s="4" customFormat="1" ht="19.5" customHeight="1">
      <c r="A11" s="13" t="s">
        <v>4</v>
      </c>
      <c r="B11" s="28" t="s">
        <v>3</v>
      </c>
      <c r="C11" s="36">
        <f aca="true" t="shared" si="0" ref="C11:E12">C12</f>
        <v>93200</v>
      </c>
      <c r="D11" s="36">
        <f t="shared" si="0"/>
        <v>100700</v>
      </c>
      <c r="E11" s="36">
        <f t="shared" si="0"/>
        <v>108800</v>
      </c>
    </row>
    <row r="12" spans="1:5" ht="17.25" customHeight="1">
      <c r="A12" s="15" t="s">
        <v>5</v>
      </c>
      <c r="B12" s="28" t="s">
        <v>0</v>
      </c>
      <c r="C12" s="37">
        <f>SUM(C13)</f>
        <v>93200</v>
      </c>
      <c r="D12" s="37">
        <f>SUM(D13)</f>
        <v>100700</v>
      </c>
      <c r="E12" s="37">
        <f t="shared" si="0"/>
        <v>108800</v>
      </c>
    </row>
    <row r="13" spans="1:5" ht="97.5" customHeight="1">
      <c r="A13" s="15" t="s">
        <v>31</v>
      </c>
      <c r="B13" s="29" t="s">
        <v>38</v>
      </c>
      <c r="C13" s="37">
        <v>93200</v>
      </c>
      <c r="D13" s="37">
        <v>100700</v>
      </c>
      <c r="E13" s="37">
        <v>108800</v>
      </c>
    </row>
    <row r="14" spans="1:5" ht="21" customHeight="1">
      <c r="A14" s="7" t="s">
        <v>20</v>
      </c>
      <c r="B14" s="33" t="s">
        <v>21</v>
      </c>
      <c r="C14" s="23">
        <f aca="true" t="shared" si="1" ref="C14:E15">C15</f>
        <v>136200</v>
      </c>
      <c r="D14" s="23">
        <f t="shared" si="1"/>
        <v>141700</v>
      </c>
      <c r="E14" s="23">
        <f t="shared" si="1"/>
        <v>147300</v>
      </c>
    </row>
    <row r="15" spans="1:5" ht="18" customHeight="1">
      <c r="A15" s="7" t="s">
        <v>22</v>
      </c>
      <c r="B15" s="28" t="s">
        <v>23</v>
      </c>
      <c r="C15" s="22">
        <f t="shared" si="1"/>
        <v>136200</v>
      </c>
      <c r="D15" s="22">
        <f t="shared" si="1"/>
        <v>141700</v>
      </c>
      <c r="E15" s="22">
        <f t="shared" si="1"/>
        <v>147300</v>
      </c>
    </row>
    <row r="16" spans="1:5" ht="18.75" customHeight="1">
      <c r="A16" s="11" t="s">
        <v>57</v>
      </c>
      <c r="B16" s="29" t="s">
        <v>23</v>
      </c>
      <c r="C16" s="22">
        <v>136200</v>
      </c>
      <c r="D16" s="22">
        <v>141700</v>
      </c>
      <c r="E16" s="22">
        <v>147300</v>
      </c>
    </row>
    <row r="17" spans="1:5" ht="18.75" customHeight="1">
      <c r="A17" s="7" t="s">
        <v>10</v>
      </c>
      <c r="B17" s="28" t="s">
        <v>11</v>
      </c>
      <c r="C17" s="23">
        <f>C18+C20</f>
        <v>1763000</v>
      </c>
      <c r="D17" s="23">
        <f>D18+D20</f>
        <v>1822000</v>
      </c>
      <c r="E17" s="23">
        <f>E18+E20</f>
        <v>1840000</v>
      </c>
    </row>
    <row r="18" spans="1:5" ht="16.5" customHeight="1">
      <c r="A18" s="7" t="s">
        <v>14</v>
      </c>
      <c r="B18" s="28" t="s">
        <v>15</v>
      </c>
      <c r="C18" s="23">
        <f>C19</f>
        <v>236000</v>
      </c>
      <c r="D18" s="23">
        <f>D19</f>
        <v>240000</v>
      </c>
      <c r="E18" s="23">
        <f>E19</f>
        <v>242000</v>
      </c>
    </row>
    <row r="19" spans="1:5" ht="51" customHeight="1">
      <c r="A19" s="11" t="s">
        <v>16</v>
      </c>
      <c r="B19" s="29" t="s">
        <v>39</v>
      </c>
      <c r="C19" s="22">
        <v>236000</v>
      </c>
      <c r="D19" s="22">
        <v>240000</v>
      </c>
      <c r="E19" s="22">
        <v>242000</v>
      </c>
    </row>
    <row r="20" spans="1:5" ht="21" customHeight="1">
      <c r="A20" s="7" t="s">
        <v>17</v>
      </c>
      <c r="B20" s="14" t="s">
        <v>18</v>
      </c>
      <c r="C20" s="23">
        <f>C21+C23</f>
        <v>1527000</v>
      </c>
      <c r="D20" s="23">
        <f>D21+D23</f>
        <v>1582000</v>
      </c>
      <c r="E20" s="23">
        <f>E21+E23</f>
        <v>1598000</v>
      </c>
    </row>
    <row r="21" spans="1:5" ht="19.5" customHeight="1">
      <c r="A21" s="16" t="s">
        <v>40</v>
      </c>
      <c r="B21" s="30" t="s">
        <v>41</v>
      </c>
      <c r="C21" s="38">
        <f>C22</f>
        <v>718000</v>
      </c>
      <c r="D21" s="38">
        <f>D22</f>
        <v>765000</v>
      </c>
      <c r="E21" s="38">
        <f>E22</f>
        <v>773000</v>
      </c>
    </row>
    <row r="22" spans="1:5" ht="48.75" customHeight="1">
      <c r="A22" s="11" t="s">
        <v>42</v>
      </c>
      <c r="B22" s="29" t="s">
        <v>43</v>
      </c>
      <c r="C22" s="22">
        <v>718000</v>
      </c>
      <c r="D22" s="22">
        <v>765000</v>
      </c>
      <c r="E22" s="22">
        <v>773000</v>
      </c>
    </row>
    <row r="23" spans="1:5" ht="17.25">
      <c r="A23" s="16" t="s">
        <v>44</v>
      </c>
      <c r="B23" s="30" t="s">
        <v>45</v>
      </c>
      <c r="C23" s="38">
        <f>C24</f>
        <v>809000</v>
      </c>
      <c r="D23" s="38">
        <f>D24</f>
        <v>817000</v>
      </c>
      <c r="E23" s="38">
        <f>E24</f>
        <v>825000</v>
      </c>
    </row>
    <row r="24" spans="1:5" ht="50.25" customHeight="1">
      <c r="A24" s="11" t="s">
        <v>46</v>
      </c>
      <c r="B24" s="29" t="s">
        <v>47</v>
      </c>
      <c r="C24" s="22">
        <v>809000</v>
      </c>
      <c r="D24" s="22">
        <v>817000</v>
      </c>
      <c r="E24" s="22">
        <v>825000</v>
      </c>
    </row>
    <row r="25" spans="1:5" ht="19.5" customHeight="1">
      <c r="A25" s="7" t="s">
        <v>32</v>
      </c>
      <c r="B25" s="31" t="s">
        <v>35</v>
      </c>
      <c r="C25" s="23">
        <f>SUM(C27)</f>
        <v>2200</v>
      </c>
      <c r="D25" s="23">
        <f>D26</f>
        <v>2200</v>
      </c>
      <c r="E25" s="23">
        <f>SUM(E27)</f>
        <v>2200</v>
      </c>
    </row>
    <row r="26" spans="1:5" ht="47.25" customHeight="1">
      <c r="A26" s="11" t="s">
        <v>33</v>
      </c>
      <c r="B26" s="32" t="s">
        <v>36</v>
      </c>
      <c r="C26" s="22">
        <f>C27</f>
        <v>2200</v>
      </c>
      <c r="D26" s="22">
        <f>D27</f>
        <v>2200</v>
      </c>
      <c r="E26" s="22">
        <f>E27</f>
        <v>2200</v>
      </c>
    </row>
    <row r="27" spans="1:5" ht="84" customHeight="1">
      <c r="A27" s="11" t="s">
        <v>34</v>
      </c>
      <c r="B27" s="32" t="s">
        <v>37</v>
      </c>
      <c r="C27" s="22">
        <v>2200</v>
      </c>
      <c r="D27" s="22">
        <v>2200</v>
      </c>
      <c r="E27" s="22">
        <v>2200</v>
      </c>
    </row>
    <row r="28" spans="1:5" ht="66">
      <c r="A28" s="7" t="s">
        <v>12</v>
      </c>
      <c r="B28" s="28" t="s">
        <v>29</v>
      </c>
      <c r="C28" s="23">
        <f>C29</f>
        <v>23200</v>
      </c>
      <c r="D28" s="23">
        <f aca="true" t="shared" si="2" ref="D28:E30">D29</f>
        <v>23200</v>
      </c>
      <c r="E28" s="23">
        <f t="shared" si="2"/>
        <v>23200</v>
      </c>
    </row>
    <row r="29" spans="1:5" ht="114" customHeight="1">
      <c r="A29" s="7" t="s">
        <v>13</v>
      </c>
      <c r="B29" s="28" t="s">
        <v>48</v>
      </c>
      <c r="C29" s="23">
        <f>C30</f>
        <v>23200</v>
      </c>
      <c r="D29" s="23">
        <f t="shared" si="2"/>
        <v>23200</v>
      </c>
      <c r="E29" s="23">
        <f t="shared" si="2"/>
        <v>23200</v>
      </c>
    </row>
    <row r="30" spans="1:5" ht="96" customHeight="1">
      <c r="A30" s="12" t="s">
        <v>24</v>
      </c>
      <c r="B30" s="34" t="s">
        <v>30</v>
      </c>
      <c r="C30" s="23">
        <f>C31</f>
        <v>23200</v>
      </c>
      <c r="D30" s="23">
        <f t="shared" si="2"/>
        <v>23200</v>
      </c>
      <c r="E30" s="23">
        <f t="shared" si="2"/>
        <v>23200</v>
      </c>
    </row>
    <row r="31" spans="1:5" ht="81" customHeight="1">
      <c r="A31" s="12" t="s">
        <v>25</v>
      </c>
      <c r="B31" s="34" t="s">
        <v>49</v>
      </c>
      <c r="C31" s="22">
        <v>23200</v>
      </c>
      <c r="D31" s="22">
        <v>23200</v>
      </c>
      <c r="E31" s="22">
        <v>23200</v>
      </c>
    </row>
    <row r="32" spans="1:5" ht="43.5" customHeight="1">
      <c r="A32" s="21" t="s">
        <v>82</v>
      </c>
      <c r="B32" s="27" t="s">
        <v>81</v>
      </c>
      <c r="C32" s="24">
        <f aca="true" t="shared" si="3" ref="C32:E34">C33</f>
        <v>434596</v>
      </c>
      <c r="D32" s="24">
        <f t="shared" si="3"/>
        <v>0</v>
      </c>
      <c r="E32" s="24">
        <f t="shared" si="3"/>
        <v>0</v>
      </c>
    </row>
    <row r="33" spans="1:5" ht="49.5" customHeight="1">
      <c r="A33" s="21" t="s">
        <v>80</v>
      </c>
      <c r="B33" s="35" t="s">
        <v>79</v>
      </c>
      <c r="C33" s="24">
        <f t="shared" si="3"/>
        <v>434596</v>
      </c>
      <c r="D33" s="24">
        <f t="shared" si="3"/>
        <v>0</v>
      </c>
      <c r="E33" s="24">
        <f t="shared" si="3"/>
        <v>0</v>
      </c>
    </row>
    <row r="34" spans="1:5" ht="51.75" customHeight="1">
      <c r="A34" s="21" t="s">
        <v>78</v>
      </c>
      <c r="B34" s="35" t="s">
        <v>77</v>
      </c>
      <c r="C34" s="24">
        <f t="shared" si="3"/>
        <v>434596</v>
      </c>
      <c r="D34" s="24">
        <f t="shared" si="3"/>
        <v>0</v>
      </c>
      <c r="E34" s="24">
        <f t="shared" si="3"/>
        <v>0</v>
      </c>
    </row>
    <row r="35" spans="1:5" ht="67.5" customHeight="1">
      <c r="A35" s="12" t="s">
        <v>76</v>
      </c>
      <c r="B35" s="34" t="s">
        <v>75</v>
      </c>
      <c r="C35" s="25">
        <v>434596</v>
      </c>
      <c r="D35" s="25">
        <v>0</v>
      </c>
      <c r="E35" s="25">
        <v>0</v>
      </c>
    </row>
    <row r="36" spans="1:5" ht="21" customHeight="1">
      <c r="A36" s="7" t="s">
        <v>6</v>
      </c>
      <c r="B36" s="28" t="s">
        <v>7</v>
      </c>
      <c r="C36" s="23">
        <f>C37</f>
        <v>643382</v>
      </c>
      <c r="D36" s="23">
        <f>D37</f>
        <v>679529</v>
      </c>
      <c r="E36" s="23">
        <f>E37</f>
        <v>711358</v>
      </c>
    </row>
    <row r="37" spans="1:5" ht="49.5" customHeight="1">
      <c r="A37" s="7" t="s">
        <v>8</v>
      </c>
      <c r="B37" s="28" t="s">
        <v>50</v>
      </c>
      <c r="C37" s="23">
        <f>C38+C41+C46</f>
        <v>643382</v>
      </c>
      <c r="D37" s="23">
        <f>SUM(D46+D38+D41)</f>
        <v>679529</v>
      </c>
      <c r="E37" s="23">
        <f>SUM(E46+E38)</f>
        <v>711358</v>
      </c>
    </row>
    <row r="38" spans="1:5" ht="32.25" customHeight="1">
      <c r="A38" s="7" t="s">
        <v>63</v>
      </c>
      <c r="B38" s="28" t="s">
        <v>54</v>
      </c>
      <c r="C38" s="23">
        <f aca="true" t="shared" si="4" ref="C38:E39">SUM(C39)</f>
        <v>298399</v>
      </c>
      <c r="D38" s="23">
        <f t="shared" si="4"/>
        <v>300017</v>
      </c>
      <c r="E38" s="23">
        <f t="shared" si="4"/>
        <v>296731</v>
      </c>
    </row>
    <row r="39" spans="1:5" ht="33.75" customHeight="1">
      <c r="A39" s="7" t="s">
        <v>62</v>
      </c>
      <c r="B39" s="28" t="s">
        <v>51</v>
      </c>
      <c r="C39" s="23">
        <f t="shared" si="4"/>
        <v>298399</v>
      </c>
      <c r="D39" s="23">
        <f t="shared" si="4"/>
        <v>300017</v>
      </c>
      <c r="E39" s="23">
        <f t="shared" si="4"/>
        <v>296731</v>
      </c>
    </row>
    <row r="40" spans="1:5" ht="34.5" customHeight="1">
      <c r="A40" s="11" t="s">
        <v>61</v>
      </c>
      <c r="B40" s="29" t="s">
        <v>52</v>
      </c>
      <c r="C40" s="46">
        <v>298399</v>
      </c>
      <c r="D40" s="46">
        <v>300017</v>
      </c>
      <c r="E40" s="46">
        <v>296731</v>
      </c>
    </row>
    <row r="41" spans="1:5" s="19" customFormat="1" ht="57" customHeight="1" hidden="1">
      <c r="A41" s="18" t="s">
        <v>68</v>
      </c>
      <c r="B41" s="26" t="s">
        <v>69</v>
      </c>
      <c r="C41" s="39">
        <f aca="true" t="shared" si="5" ref="C41:E42">C42</f>
        <v>0</v>
      </c>
      <c r="D41" s="39">
        <f t="shared" si="5"/>
        <v>0</v>
      </c>
      <c r="E41" s="39">
        <f t="shared" si="5"/>
        <v>0</v>
      </c>
    </row>
    <row r="42" spans="1:5" s="4" customFormat="1" ht="51" customHeight="1" hidden="1">
      <c r="A42" s="7" t="s">
        <v>64</v>
      </c>
      <c r="B42" s="28" t="s">
        <v>65</v>
      </c>
      <c r="C42" s="40">
        <f t="shared" si="5"/>
        <v>0</v>
      </c>
      <c r="D42" s="40">
        <f t="shared" si="5"/>
        <v>0</v>
      </c>
      <c r="E42" s="40">
        <f t="shared" si="5"/>
        <v>0</v>
      </c>
    </row>
    <row r="43" spans="1:5" ht="49.5" customHeight="1" hidden="1">
      <c r="A43" s="11" t="s">
        <v>66</v>
      </c>
      <c r="B43" s="29" t="s">
        <v>67</v>
      </c>
      <c r="C43" s="41">
        <v>0</v>
      </c>
      <c r="D43" s="41">
        <v>0</v>
      </c>
      <c r="E43" s="41">
        <v>0</v>
      </c>
    </row>
    <row r="44" spans="1:5" s="19" customFormat="1" ht="75.75" customHeight="1" hidden="1">
      <c r="A44" s="18" t="s">
        <v>72</v>
      </c>
      <c r="B44" s="26" t="s">
        <v>70</v>
      </c>
      <c r="C44" s="39">
        <f>C45</f>
        <v>0</v>
      </c>
      <c r="D44" s="39">
        <f>D45</f>
        <v>0</v>
      </c>
      <c r="E44" s="39">
        <f>E45</f>
        <v>0</v>
      </c>
    </row>
    <row r="45" spans="1:5" ht="64.5" customHeight="1" hidden="1">
      <c r="A45" s="42" t="s">
        <v>73</v>
      </c>
      <c r="B45" s="43" t="s">
        <v>71</v>
      </c>
      <c r="C45" s="44">
        <v>0</v>
      </c>
      <c r="D45" s="41">
        <v>0</v>
      </c>
      <c r="E45" s="41">
        <v>0</v>
      </c>
    </row>
    <row r="46" spans="1:5" ht="33">
      <c r="A46" s="7" t="s">
        <v>60</v>
      </c>
      <c r="B46" s="28" t="s">
        <v>55</v>
      </c>
      <c r="C46" s="24">
        <f>SUM(C47)</f>
        <v>344983</v>
      </c>
      <c r="D46" s="24">
        <f>SUM(D47)</f>
        <v>379512</v>
      </c>
      <c r="E46" s="24">
        <f>SUM(E47)</f>
        <v>414627</v>
      </c>
    </row>
    <row r="47" spans="1:5" ht="48" customHeight="1">
      <c r="A47" s="7" t="s">
        <v>59</v>
      </c>
      <c r="B47" s="28" t="s">
        <v>26</v>
      </c>
      <c r="C47" s="24">
        <f>C48</f>
        <v>344983</v>
      </c>
      <c r="D47" s="24">
        <f>D48</f>
        <v>379512</v>
      </c>
      <c r="E47" s="24">
        <f>E48</f>
        <v>414627</v>
      </c>
    </row>
    <row r="48" spans="1:5" ht="49.5" customHeight="1">
      <c r="A48" s="11" t="s">
        <v>58</v>
      </c>
      <c r="B48" s="29" t="s">
        <v>53</v>
      </c>
      <c r="C48" s="25">
        <v>344983</v>
      </c>
      <c r="D48" s="25">
        <v>379512</v>
      </c>
      <c r="E48" s="25">
        <v>414627</v>
      </c>
    </row>
    <row r="49" spans="1:5" ht="19.5" customHeight="1">
      <c r="A49" s="49" t="s">
        <v>9</v>
      </c>
      <c r="B49" s="49"/>
      <c r="C49" s="20">
        <f>C36+C10</f>
        <v>3095778</v>
      </c>
      <c r="D49" s="20">
        <f>D36+D10</f>
        <v>2769329</v>
      </c>
      <c r="E49" s="20">
        <f>E36+E10</f>
        <v>2832858</v>
      </c>
    </row>
    <row r="50" spans="3:5" ht="16.5">
      <c r="C50" s="10"/>
      <c r="D50" s="10"/>
      <c r="E50" s="10"/>
    </row>
    <row r="51" spans="3:5" ht="16.5">
      <c r="C51" s="10"/>
      <c r="D51" s="10"/>
      <c r="E51" s="10"/>
    </row>
  </sheetData>
  <sheetProtection/>
  <mergeCells count="5">
    <mergeCell ref="D1:E1"/>
    <mergeCell ref="D3:E3"/>
    <mergeCell ref="A5:E5"/>
    <mergeCell ref="A49:B49"/>
    <mergeCell ref="C2:E2"/>
  </mergeCells>
  <printOptions/>
  <pageMargins left="0.75" right="0.75" top="1" bottom="1" header="0.5" footer="0.5"/>
  <pageSetup fitToHeight="4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2023-11-10T04:55:45Z</cp:lastPrinted>
  <dcterms:created xsi:type="dcterms:W3CDTF">2000-09-29T06:30:00Z</dcterms:created>
  <dcterms:modified xsi:type="dcterms:W3CDTF">2023-11-30T06:29:45Z</dcterms:modified>
  <cp:category/>
  <cp:version/>
  <cp:contentType/>
  <cp:contentStatus/>
</cp:coreProperties>
</file>