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СР" sheetId="4" r:id="rId1"/>
  </sheets>
  <definedNames>
    <definedName name="_xlnm._FilterDatabase" localSheetId="0" hidden="1">ПСР!$A$4:$L$4</definedName>
    <definedName name="_xlnm.Print_Titles" localSheetId="0">ПСР!$3:$3</definedName>
  </definedNames>
  <calcPr calcId="145621"/>
</workbook>
</file>

<file path=xl/calcChain.xml><?xml version="1.0" encoding="utf-8"?>
<calcChain xmlns="http://schemas.openxmlformats.org/spreadsheetml/2006/main">
  <c r="J12" i="4" l="1"/>
  <c r="I6" i="4"/>
  <c r="H6" i="4"/>
  <c r="G6" i="4"/>
  <c r="I5" i="4"/>
  <c r="G16" i="4" l="1"/>
  <c r="G15" i="4"/>
  <c r="G14" i="4"/>
  <c r="G13" i="4"/>
  <c r="G12" i="4"/>
  <c r="G11" i="4"/>
  <c r="G10" i="4"/>
  <c r="G9" i="4"/>
  <c r="G8" i="4"/>
  <c r="G7" i="4"/>
  <c r="G5" i="4"/>
  <c r="H16" i="4"/>
  <c r="H15" i="4"/>
  <c r="H14" i="4"/>
  <c r="H13" i="4"/>
  <c r="H12" i="4"/>
  <c r="H11" i="4"/>
  <c r="H10" i="4"/>
  <c r="H9" i="4"/>
  <c r="H8" i="4"/>
  <c r="H7" i="4"/>
  <c r="H5" i="4"/>
  <c r="J16" i="4" l="1"/>
  <c r="J15" i="4"/>
  <c r="J14" i="4"/>
  <c r="J13" i="4"/>
  <c r="J11" i="4"/>
  <c r="J10" i="4"/>
  <c r="J9" i="4"/>
  <c r="J8" i="4"/>
  <c r="J7" i="4"/>
  <c r="J5" i="4"/>
  <c r="I16" i="4"/>
  <c r="I15" i="4"/>
  <c r="I14" i="4"/>
  <c r="I13" i="4"/>
  <c r="I12" i="4"/>
  <c r="I11" i="4"/>
  <c r="I10" i="4"/>
  <c r="I9" i="4"/>
  <c r="I8" i="4"/>
  <c r="I7" i="4"/>
  <c r="C17" i="4" l="1"/>
  <c r="L17" i="4" l="1"/>
  <c r="K17" i="4"/>
  <c r="F17" i="4"/>
  <c r="D17" i="4"/>
  <c r="G17" i="4" l="1"/>
  <c r="H17" i="4"/>
  <c r="E17" i="4" l="1"/>
  <c r="J17" i="4" s="1"/>
  <c r="I17" i="4" l="1"/>
</calcChain>
</file>

<file path=xl/sharedStrings.xml><?xml version="1.0" encoding="utf-8"?>
<sst xmlns="http://schemas.openxmlformats.org/spreadsheetml/2006/main" count="38" uniqueCount="38">
  <si>
    <t>рублей</t>
  </si>
  <si>
    <t>Наименование</t>
  </si>
  <si>
    <t>2024 год</t>
  </si>
  <si>
    <t>02</t>
  </si>
  <si>
    <t>07</t>
  </si>
  <si>
    <t>11</t>
  </si>
  <si>
    <t>08</t>
  </si>
  <si>
    <t>12</t>
  </si>
  <si>
    <t>ИТОГО:</t>
  </si>
  <si>
    <t>2025 год</t>
  </si>
  <si>
    <t>06</t>
  </si>
  <si>
    <t>2022 год (факт)</t>
  </si>
  <si>
    <t>2023 год (первоначальный)</t>
  </si>
  <si>
    <t>2023 год оценка</t>
  </si>
  <si>
    <t>2024 - 2022</t>
  </si>
  <si>
    <t>2024 / 2022</t>
  </si>
  <si>
    <t>2024 - 2023
(оценка)</t>
  </si>
  <si>
    <t>2024 / 2023
(оценка)</t>
  </si>
  <si>
    <t>2026 год</t>
  </si>
  <si>
    <t>Анализ изменения  бюджета Мглинского муниципального района Брянской области по программной структуре в 2022 - 2026 годах</t>
  </si>
  <si>
    <t>Реализация полномочий  исполнительно -распорядительного  органа Мглинского  района</t>
  </si>
  <si>
    <t>01</t>
  </si>
  <si>
    <t>Строительство и архитектура в Мглинском районе</t>
  </si>
  <si>
    <t>Устойчивое развитие сельских территорий Мглинского района Брянской области"</t>
  </si>
  <si>
    <t xml:space="preserve">Обеспечение правопорядка на территории Мглинского района </t>
  </si>
  <si>
    <t>Управление муниципальной собственностью Мглинского района</t>
  </si>
  <si>
    <t>Развитие образования Мглинского района</t>
  </si>
  <si>
    <t>Развитие культуры и сохранение культурного наследия Мглинского района</t>
  </si>
  <si>
    <t>Управление муниципальными финансами Мглинского района</t>
  </si>
  <si>
    <t>Проведение капитального ремонта многоквартирных домов на территории Мглинского района</t>
  </si>
  <si>
    <t>Энергосбережение и повышение энергетической эффективности в Мглинском районе</t>
  </si>
  <si>
    <t>Строительство, реконструкция, модернизация объектов питьевого водоснабжения Мглинского района в рамках реализации регионального проекта "Чистая вода"</t>
  </si>
  <si>
    <t xml:space="preserve">Непрограммная деятельность </t>
  </si>
  <si>
    <t>03</t>
  </si>
  <si>
    <t>04</t>
  </si>
  <si>
    <t>05</t>
  </si>
  <si>
    <t>09</t>
  </si>
  <si>
    <t>МП
(код)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</si>
</sst>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sz val="10"/>
      <color rgb="FF000000"/>
      <name val="Segoe UI"/>
      <family val="2"/>
      <charset val="204"/>
    </font>
    <font>
      <b/>
      <sz val="10"/>
      <color rgb="FF000000"/>
      <name val="Segoe UI"/>
      <family val="2"/>
      <charset val="204"/>
    </font>
    <font>
      <b/>
      <sz val="10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 wrapText="1"/>
    </xf>
    <xf numFmtId="9" fontId="1" fillId="0" borderId="0" applyFont="0" applyFill="0" applyBorder="0" applyAlignment="0" applyProtection="0"/>
  </cellStyleXfs>
  <cellXfs count="19">
    <xf numFmtId="0" fontId="0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top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zoomScale="85" zoomScaleNormal="85" workbookViewId="0">
      <pane ySplit="4" topLeftCell="A5" activePane="bottomLeft" state="frozen"/>
      <selection pane="bottomLeft" activeCell="C10" sqref="C10"/>
    </sheetView>
  </sheetViews>
  <sheetFormatPr defaultRowHeight="14.25" x14ac:dyDescent="0.2"/>
  <cols>
    <col min="1" max="1" width="54.6640625" style="1" customWidth="1"/>
    <col min="2" max="2" width="12.5" style="1" customWidth="1"/>
    <col min="3" max="6" width="25" style="1" customWidth="1"/>
    <col min="7" max="10" width="21.83203125" style="1" customWidth="1"/>
    <col min="11" max="11" width="25.5" style="1" customWidth="1"/>
    <col min="12" max="12" width="26.1640625" style="1" customWidth="1"/>
    <col min="13" max="16384" width="9.33203125" style="1"/>
  </cols>
  <sheetData>
    <row r="1" spans="1:12" ht="32.25" customHeight="1" x14ac:dyDescent="0.2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5" customHeight="1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56.25" customHeight="1" x14ac:dyDescent="0.2">
      <c r="A3" s="3" t="s">
        <v>1</v>
      </c>
      <c r="B3" s="3" t="s">
        <v>37</v>
      </c>
      <c r="C3" s="2" t="s">
        <v>11</v>
      </c>
      <c r="D3" s="2" t="s">
        <v>12</v>
      </c>
      <c r="E3" s="2" t="s">
        <v>13</v>
      </c>
      <c r="F3" s="2" t="s">
        <v>2</v>
      </c>
      <c r="G3" s="2" t="s">
        <v>14</v>
      </c>
      <c r="H3" s="2" t="s">
        <v>15</v>
      </c>
      <c r="I3" s="2" t="s">
        <v>16</v>
      </c>
      <c r="J3" s="2" t="s">
        <v>17</v>
      </c>
      <c r="K3" s="2" t="s">
        <v>9</v>
      </c>
      <c r="L3" s="2" t="s">
        <v>18</v>
      </c>
    </row>
    <row r="4" spans="1:12" ht="14.25" customHeight="1" x14ac:dyDescent="0.2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</row>
    <row r="5" spans="1:12" ht="28.5" x14ac:dyDescent="0.2">
      <c r="A5" s="4" t="s">
        <v>20</v>
      </c>
      <c r="B5" s="11" t="s">
        <v>21</v>
      </c>
      <c r="C5" s="10">
        <v>77082747.010000005</v>
      </c>
      <c r="D5" s="5">
        <v>62473236.799999997</v>
      </c>
      <c r="E5" s="5">
        <v>78868677.870000005</v>
      </c>
      <c r="F5" s="5">
        <v>82563956.590000004</v>
      </c>
      <c r="G5" s="5">
        <f>F5-C5</f>
        <v>5481209.5799999982</v>
      </c>
      <c r="H5" s="7">
        <f>IFERROR(F5/C5,"-")</f>
        <v>1.0711081246143046</v>
      </c>
      <c r="I5" s="12">
        <f>F5-E5</f>
        <v>3695278.7199999988</v>
      </c>
      <c r="J5" s="7">
        <f>IFERROR(F5/E5,"-")</f>
        <v>1.0468535649360189</v>
      </c>
      <c r="K5" s="5">
        <v>90387233.650000006</v>
      </c>
      <c r="L5" s="5">
        <v>93063648.650000006</v>
      </c>
    </row>
    <row r="6" spans="1:12" x14ac:dyDescent="0.2">
      <c r="A6" s="4" t="s">
        <v>22</v>
      </c>
      <c r="B6" s="11" t="s">
        <v>3</v>
      </c>
      <c r="C6" s="10">
        <v>32414678.640000001</v>
      </c>
      <c r="D6" s="5">
        <v>22805269.329999998</v>
      </c>
      <c r="E6" s="5">
        <v>30919201.670000002</v>
      </c>
      <c r="F6" s="5">
        <v>28188553.329999998</v>
      </c>
      <c r="G6" s="5">
        <f>F6-C6</f>
        <v>-4226125.3100000024</v>
      </c>
      <c r="H6" s="7">
        <f>IFERROR(F6/C6,"-")</f>
        <v>0.86962310017212618</v>
      </c>
      <c r="I6" s="12">
        <f>F6-E6</f>
        <v>-2730648.3400000036</v>
      </c>
      <c r="J6" s="7"/>
      <c r="K6" s="5">
        <v>34624159.909999996</v>
      </c>
      <c r="L6" s="5">
        <v>36630444.75</v>
      </c>
    </row>
    <row r="7" spans="1:12" ht="28.5" x14ac:dyDescent="0.2">
      <c r="A7" s="4" t="s">
        <v>23</v>
      </c>
      <c r="B7" s="11" t="s">
        <v>33</v>
      </c>
      <c r="C7" s="10">
        <v>0</v>
      </c>
      <c r="D7" s="5">
        <v>30000</v>
      </c>
      <c r="E7" s="5">
        <v>30000</v>
      </c>
      <c r="F7" s="5">
        <v>30000</v>
      </c>
      <c r="G7" s="5">
        <f t="shared" ref="G7:G17" si="0">F7-C7</f>
        <v>30000</v>
      </c>
      <c r="H7" s="7" t="str">
        <f t="shared" ref="H7:H17" si="1">IFERROR(F7/C7,"-")</f>
        <v>-</v>
      </c>
      <c r="I7" s="12">
        <f t="shared" ref="I7:I17" si="2">F7-E7</f>
        <v>0</v>
      </c>
      <c r="J7" s="7">
        <f t="shared" ref="J7:J16" si="3">IFERROR(F7/E7,"-")</f>
        <v>1</v>
      </c>
      <c r="K7" s="5">
        <v>30000</v>
      </c>
      <c r="L7" s="5">
        <v>30000</v>
      </c>
    </row>
    <row r="8" spans="1:12" ht="28.5" x14ac:dyDescent="0.2">
      <c r="A8" s="4" t="s">
        <v>24</v>
      </c>
      <c r="B8" s="11" t="s">
        <v>34</v>
      </c>
      <c r="C8" s="10">
        <v>88898.18</v>
      </c>
      <c r="D8" s="5">
        <v>128500</v>
      </c>
      <c r="E8" s="5">
        <v>128500</v>
      </c>
      <c r="F8" s="5">
        <v>128500</v>
      </c>
      <c r="G8" s="5">
        <f t="shared" si="0"/>
        <v>39601.820000000007</v>
      </c>
      <c r="H8" s="7">
        <f t="shared" si="1"/>
        <v>1.4454739118393651</v>
      </c>
      <c r="I8" s="12">
        <f t="shared" si="2"/>
        <v>0</v>
      </c>
      <c r="J8" s="7">
        <f t="shared" si="3"/>
        <v>1</v>
      </c>
      <c r="K8" s="5">
        <v>128500</v>
      </c>
      <c r="L8" s="5">
        <v>128500</v>
      </c>
    </row>
    <row r="9" spans="1:12" ht="28.5" x14ac:dyDescent="0.2">
      <c r="A9" s="4" t="s">
        <v>25</v>
      </c>
      <c r="B9" s="11" t="s">
        <v>35</v>
      </c>
      <c r="C9" s="10">
        <v>2056206.24</v>
      </c>
      <c r="D9" s="5">
        <v>2105722</v>
      </c>
      <c r="E9" s="5">
        <v>3151722</v>
      </c>
      <c r="F9" s="5">
        <v>2158907</v>
      </c>
      <c r="G9" s="5">
        <f t="shared" si="0"/>
        <v>102700.76000000001</v>
      </c>
      <c r="H9" s="7">
        <f t="shared" si="1"/>
        <v>1.0499467212977625</v>
      </c>
      <c r="I9" s="12">
        <f t="shared" si="2"/>
        <v>-992815</v>
      </c>
      <c r="J9" s="7">
        <f t="shared" si="3"/>
        <v>0.68499283883540485</v>
      </c>
      <c r="K9" s="5">
        <v>6294620.5999999996</v>
      </c>
      <c r="L9" s="5">
        <v>5876054.96</v>
      </c>
    </row>
    <row r="10" spans="1:12" x14ac:dyDescent="0.2">
      <c r="A10" s="4" t="s">
        <v>26</v>
      </c>
      <c r="B10" s="11" t="s">
        <v>10</v>
      </c>
      <c r="C10" s="10">
        <v>281519023.81999999</v>
      </c>
      <c r="D10" s="5">
        <v>285718592.72000003</v>
      </c>
      <c r="E10" s="5">
        <v>312061275</v>
      </c>
      <c r="F10" s="5">
        <v>238081243.63999999</v>
      </c>
      <c r="G10" s="5">
        <f t="shared" si="0"/>
        <v>-43437780.180000007</v>
      </c>
      <c r="H10" s="7">
        <f t="shared" si="1"/>
        <v>0.84570214974966085</v>
      </c>
      <c r="I10" s="12">
        <f t="shared" si="2"/>
        <v>-73980031.360000014</v>
      </c>
      <c r="J10" s="7">
        <f t="shared" si="3"/>
        <v>0.76293107384118708</v>
      </c>
      <c r="K10" s="5">
        <v>191656187.28999999</v>
      </c>
      <c r="L10" s="5">
        <v>190363286.03999999</v>
      </c>
    </row>
    <row r="11" spans="1:12" ht="28.5" x14ac:dyDescent="0.2">
      <c r="A11" s="4" t="s">
        <v>27</v>
      </c>
      <c r="B11" s="11" t="s">
        <v>4</v>
      </c>
      <c r="C11" s="10">
        <v>46478027.109999999</v>
      </c>
      <c r="D11" s="5">
        <v>40054385</v>
      </c>
      <c r="E11" s="5">
        <v>43989086</v>
      </c>
      <c r="F11" s="5">
        <v>56861145.270000003</v>
      </c>
      <c r="G11" s="5">
        <f t="shared" si="0"/>
        <v>10383118.160000004</v>
      </c>
      <c r="H11" s="7">
        <f t="shared" si="1"/>
        <v>1.2233984272918077</v>
      </c>
      <c r="I11" s="12">
        <f t="shared" si="2"/>
        <v>12872059.270000003</v>
      </c>
      <c r="J11" s="7">
        <f t="shared" si="3"/>
        <v>1.292619384499146</v>
      </c>
      <c r="K11" s="5">
        <v>30399099.98</v>
      </c>
      <c r="L11" s="5">
        <v>30401847.940000001</v>
      </c>
    </row>
    <row r="12" spans="1:12" ht="28.5" x14ac:dyDescent="0.2">
      <c r="A12" s="4" t="s">
        <v>28</v>
      </c>
      <c r="B12" s="11" t="s">
        <v>6</v>
      </c>
      <c r="C12" s="10">
        <v>14321013.27</v>
      </c>
      <c r="D12" s="5">
        <v>7647146</v>
      </c>
      <c r="E12" s="5">
        <v>8247146</v>
      </c>
      <c r="F12" s="5">
        <v>6459190</v>
      </c>
      <c r="G12" s="5">
        <f t="shared" si="0"/>
        <v>-7861823.2699999996</v>
      </c>
      <c r="H12" s="7">
        <f t="shared" si="1"/>
        <v>0.45102883980499237</v>
      </c>
      <c r="I12" s="12">
        <f t="shared" si="2"/>
        <v>-1787956</v>
      </c>
      <c r="J12" s="7">
        <f t="shared" si="3"/>
        <v>0.78320306200472256</v>
      </c>
      <c r="K12" s="5">
        <v>6459190</v>
      </c>
      <c r="L12" s="5">
        <v>6459190</v>
      </c>
    </row>
    <row r="13" spans="1:12" ht="42.75" x14ac:dyDescent="0.2">
      <c r="A13" s="4" t="s">
        <v>29</v>
      </c>
      <c r="B13" s="11" t="s">
        <v>36</v>
      </c>
      <c r="C13" s="10">
        <v>90289.94</v>
      </c>
      <c r="D13" s="5">
        <v>96831</v>
      </c>
      <c r="E13" s="5">
        <v>110480</v>
      </c>
      <c r="F13" s="5">
        <v>87147</v>
      </c>
      <c r="G13" s="5">
        <f t="shared" si="0"/>
        <v>-3142.9400000000023</v>
      </c>
      <c r="H13" s="7">
        <f t="shared" si="1"/>
        <v>0.96519058490901644</v>
      </c>
      <c r="I13" s="12">
        <f t="shared" si="2"/>
        <v>-23333</v>
      </c>
      <c r="J13" s="7">
        <f t="shared" si="3"/>
        <v>0.78880340333091958</v>
      </c>
      <c r="K13" s="5">
        <v>87147</v>
      </c>
      <c r="L13" s="5">
        <v>87147</v>
      </c>
    </row>
    <row r="14" spans="1:12" ht="28.5" x14ac:dyDescent="0.2">
      <c r="A14" s="4" t="s">
        <v>30</v>
      </c>
      <c r="B14" s="11" t="s">
        <v>5</v>
      </c>
      <c r="C14" s="10">
        <v>62600</v>
      </c>
      <c r="D14" s="5">
        <v>50000</v>
      </c>
      <c r="E14" s="5">
        <v>50000</v>
      </c>
      <c r="F14" s="5">
        <v>50000</v>
      </c>
      <c r="G14" s="5">
        <f t="shared" si="0"/>
        <v>-12600</v>
      </c>
      <c r="H14" s="7">
        <f t="shared" si="1"/>
        <v>0.79872204472843455</v>
      </c>
      <c r="I14" s="12">
        <f t="shared" si="2"/>
        <v>0</v>
      </c>
      <c r="J14" s="7">
        <f t="shared" si="3"/>
        <v>1</v>
      </c>
      <c r="K14" s="5">
        <v>50000</v>
      </c>
      <c r="L14" s="5">
        <v>50000</v>
      </c>
    </row>
    <row r="15" spans="1:12" ht="57" x14ac:dyDescent="0.2">
      <c r="A15" s="4" t="s">
        <v>31</v>
      </c>
      <c r="B15" s="11" t="s">
        <v>7</v>
      </c>
      <c r="C15" s="10">
        <v>2719112.08</v>
      </c>
      <c r="D15" s="5">
        <v>5220417.3899999997</v>
      </c>
      <c r="E15" s="5">
        <v>5151412.88</v>
      </c>
      <c r="F15" s="5">
        <v>0</v>
      </c>
      <c r="G15" s="5">
        <f t="shared" si="0"/>
        <v>-2719112.08</v>
      </c>
      <c r="H15" s="7">
        <f t="shared" si="1"/>
        <v>0</v>
      </c>
      <c r="I15" s="12">
        <f t="shared" si="2"/>
        <v>-5151412.88</v>
      </c>
      <c r="J15" s="7">
        <f t="shared" si="3"/>
        <v>0</v>
      </c>
      <c r="K15" s="5">
        <v>0</v>
      </c>
      <c r="L15" s="5">
        <v>0</v>
      </c>
    </row>
    <row r="16" spans="1:12" ht="17.25" customHeight="1" x14ac:dyDescent="0.2">
      <c r="A16" s="4" t="s">
        <v>32</v>
      </c>
      <c r="B16" s="3">
        <v>10</v>
      </c>
      <c r="C16" s="10">
        <v>4727142.03</v>
      </c>
      <c r="D16" s="5">
        <v>3790723</v>
      </c>
      <c r="E16" s="5">
        <v>4592693</v>
      </c>
      <c r="F16" s="5">
        <v>3863629</v>
      </c>
      <c r="G16" s="5">
        <f t="shared" si="0"/>
        <v>-863513.03000000026</v>
      </c>
      <c r="H16" s="7">
        <f t="shared" si="1"/>
        <v>0.81732873171149456</v>
      </c>
      <c r="I16" s="12">
        <f t="shared" si="2"/>
        <v>-729064</v>
      </c>
      <c r="J16" s="7">
        <f t="shared" si="3"/>
        <v>0.84125566416043918</v>
      </c>
      <c r="K16" s="5">
        <v>7593329</v>
      </c>
      <c r="L16" s="5">
        <v>11455429</v>
      </c>
    </row>
    <row r="17" spans="1:12" ht="25.5" customHeight="1" x14ac:dyDescent="0.2">
      <c r="A17" s="17" t="s">
        <v>8</v>
      </c>
      <c r="B17" s="18"/>
      <c r="C17" s="6">
        <f>SUM(C5:C16)</f>
        <v>461559738.31999993</v>
      </c>
      <c r="D17" s="6">
        <f>SUM(D5:D16)</f>
        <v>430120823.24000001</v>
      </c>
      <c r="E17" s="13">
        <f>SUM(E5:E16)</f>
        <v>487300194.42000002</v>
      </c>
      <c r="F17" s="6">
        <f>SUM(F5:F16)</f>
        <v>418472271.82999998</v>
      </c>
      <c r="G17" s="6">
        <f t="shared" si="0"/>
        <v>-43087466.48999995</v>
      </c>
      <c r="H17" s="8">
        <f t="shared" si="1"/>
        <v>0.90664812609775913</v>
      </c>
      <c r="I17" s="9">
        <f t="shared" si="2"/>
        <v>-68827922.590000033</v>
      </c>
      <c r="J17" s="8">
        <f>IFERROR(F17/E17,"-")</f>
        <v>0.85875662809467745</v>
      </c>
      <c r="K17" s="6">
        <f>SUM(K5:K16)</f>
        <v>367709467.43000001</v>
      </c>
      <c r="L17" s="6">
        <f>SUM(L5:L16)</f>
        <v>374545548.33999997</v>
      </c>
    </row>
    <row r="20" spans="1:12" x14ac:dyDescent="0.2">
      <c r="E20" s="14"/>
    </row>
    <row r="21" spans="1:12" x14ac:dyDescent="0.2">
      <c r="E21" s="14"/>
    </row>
  </sheetData>
  <autoFilter ref="A4:L4"/>
  <mergeCells count="3">
    <mergeCell ref="A1:L1"/>
    <mergeCell ref="A2:L2"/>
    <mergeCell ref="A17:B17"/>
  </mergeCells>
  <conditionalFormatting sqref="H5:H16">
    <cfRule type="colorScale" priority="7">
      <colorScale>
        <cfvo type="min"/>
        <cfvo type="percentile" val="50"/>
        <cfvo type="max"/>
        <color rgb="FFF8696B"/>
        <color rgb="FFFCFCFF"/>
        <color theme="6"/>
      </colorScale>
    </cfRule>
  </conditionalFormatting>
  <conditionalFormatting sqref="J5:J16">
    <cfRule type="colorScale" priority="8">
      <colorScale>
        <cfvo type="min"/>
        <cfvo type="percentile" val="50"/>
        <cfvo type="max"/>
        <color rgb="FFF8696B"/>
        <color rgb="FFFCFCFF"/>
        <color theme="6"/>
      </colorScale>
    </cfRule>
  </conditionalFormatting>
  <pageMargins left="0.39370078740157483" right="0.39370078740157483" top="0.59055118110236227" bottom="0.26" header="0.31496062992125984" footer="0.17"/>
  <pageSetup paperSize="9" scale="67" fitToHeight="0" orientation="landscape" r:id="rId1"/>
  <headerFooter>
    <oddHeader>&amp;C&amp;"Segoe UI,Обычный"&amp;P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ПСР</vt:lpstr>
      <vt:lpstr>ПСР!Заголовки_для_печати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2023-11-10T12:45:45Z</dcterms:modified>
</cp:coreProperties>
</file>