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05" windowWidth="14805" windowHeight="7710"/>
  </bookViews>
  <sheets>
    <sheet name="2022-2026" sheetId="7" r:id="rId1"/>
  </sheets>
  <definedNames>
    <definedName name="_xlnm._FilterDatabase" localSheetId="0" hidden="1">'2022-2026'!$A$4:$K$4</definedName>
    <definedName name="_xlnm.Print_Titles" localSheetId="0">'2022-2026'!$3:$3</definedName>
    <definedName name="_xlnm.Print_Area" localSheetId="0">'2022-2026'!$A$1:$K$24</definedName>
  </definedNames>
  <calcPr calcId="145621"/>
</workbook>
</file>

<file path=xl/calcChain.xml><?xml version="1.0" encoding="utf-8"?>
<calcChain xmlns="http://schemas.openxmlformats.org/spreadsheetml/2006/main">
  <c r="J19" i="7" l="1"/>
  <c r="H19" i="7"/>
  <c r="F19" i="7"/>
  <c r="D19" i="7"/>
  <c r="C19" i="7"/>
  <c r="D18" i="7"/>
  <c r="G20" i="7" l="1"/>
  <c r="C18" i="7"/>
  <c r="I14" i="7" l="1"/>
  <c r="G13" i="7"/>
  <c r="E10" i="7"/>
  <c r="G21" i="7" l="1"/>
  <c r="I11" i="7" l="1"/>
  <c r="E11" i="7"/>
  <c r="E15" i="7" l="1"/>
  <c r="G7" i="7"/>
  <c r="K17" i="7" l="1"/>
  <c r="I17" i="7"/>
  <c r="G17" i="7"/>
  <c r="K14" i="7"/>
  <c r="K11" i="7"/>
  <c r="J6" i="7" l="1"/>
  <c r="H6" i="7"/>
  <c r="F6" i="7"/>
  <c r="D6" i="7"/>
  <c r="C6" i="7"/>
  <c r="I6" i="7" l="1"/>
  <c r="F18" i="7"/>
  <c r="H18" i="7"/>
  <c r="J18" i="7"/>
  <c r="K23" i="7" l="1"/>
  <c r="K22" i="7"/>
  <c r="K21" i="7"/>
  <c r="K20" i="7"/>
  <c r="K19" i="7"/>
  <c r="K18" i="7"/>
  <c r="I23" i="7"/>
  <c r="I22" i="7"/>
  <c r="I21" i="7"/>
  <c r="I20" i="7"/>
  <c r="I19" i="7"/>
  <c r="I18" i="7"/>
  <c r="G23" i="7"/>
  <c r="G22" i="7"/>
  <c r="G19" i="7"/>
  <c r="G18" i="7"/>
  <c r="E23" i="7"/>
  <c r="E22" i="7"/>
  <c r="E21" i="7"/>
  <c r="E20" i="7"/>
  <c r="E19" i="7"/>
  <c r="E18" i="7"/>
  <c r="C5" i="7" l="1"/>
  <c r="K7" i="7" l="1"/>
  <c r="K8" i="7"/>
  <c r="K9" i="7"/>
  <c r="K10" i="7"/>
  <c r="K12" i="7"/>
  <c r="K13" i="7"/>
  <c r="K15" i="7"/>
  <c r="K16" i="7"/>
  <c r="I7" i="7"/>
  <c r="I8" i="7"/>
  <c r="I9" i="7"/>
  <c r="I10" i="7"/>
  <c r="I12" i="7"/>
  <c r="I13" i="7"/>
  <c r="I15" i="7"/>
  <c r="I16" i="7"/>
  <c r="G8" i="7"/>
  <c r="G9" i="7"/>
  <c r="G10" i="7"/>
  <c r="G12" i="7"/>
  <c r="G14" i="7"/>
  <c r="G15" i="7"/>
  <c r="G16" i="7"/>
  <c r="E7" i="7"/>
  <c r="E8" i="7"/>
  <c r="E9" i="7"/>
  <c r="E12" i="7"/>
  <c r="E13" i="7"/>
  <c r="E14" i="7"/>
  <c r="E16" i="7"/>
  <c r="E17" i="7"/>
  <c r="E6" i="7" l="1"/>
  <c r="D5" i="7"/>
  <c r="E5" i="7" s="1"/>
  <c r="J5" i="7"/>
  <c r="H5" i="7"/>
  <c r="G6" i="7" l="1"/>
  <c r="F5" i="7"/>
  <c r="G5" i="7" s="1"/>
  <c r="K5" i="7"/>
  <c r="K6" i="7"/>
  <c r="I5" i="7" l="1"/>
</calcChain>
</file>

<file path=xl/sharedStrings.xml><?xml version="1.0" encoding="utf-8"?>
<sst xmlns="http://schemas.openxmlformats.org/spreadsheetml/2006/main" count="64" uniqueCount="64">
  <si>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</si>
  <si>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</si>
  <si>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</si>
  <si>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</si>
  <si>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</si>
  <si>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</si>
  <si>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</si>
  <si>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</si>
  <si>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</si>
  <si>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</si>
  <si>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Код бюджетной классификации </t>
  </si>
  <si>
    <t xml:space="preserve">Наименование </t>
  </si>
  <si>
    <t>1 00 00000 00 0000 000</t>
  </si>
  <si>
    <t xml:space="preserve">НАЛОГОВЫЕ И НЕНАЛОГОВЫЕ ДОХОДЫ                                 </t>
  </si>
  <si>
    <t>1 01 00000 00 0000 000</t>
  </si>
  <si>
    <t>НАЛОГИ НА ПРИБЫЛЬ, ДОХОДЫ</t>
  </si>
  <si>
    <t>1 03 00000 00 0000 000</t>
  </si>
  <si>
    <t>НАЛОГИ НА ТОВАРЫ (РАБОТЫ, УСЛУГИ), РЕАЛИЗУЕМЫЕ НА ТЕРРИТОРИИ РОССИЙСКОЙ ФЕДЕРАЦИИ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</si>
  <si>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</si>
  <si>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</si>
  <si>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</si>
  <si>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</si>
  <si>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</si>
  <si>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</si>
  <si>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</si>
  <si>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</si>
  <si>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</si>
  <si>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</si>
  <si>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</si>
  <si>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</si>
  <si>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</si>
  <si>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</si>
  <si>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ПРОЧИЕ НЕНАЛОГОВЫЕ ДОХОДЫ</t>
  </si>
  <si>
    <t>1 17 00000 00 0000 000</t>
  </si>
  <si>
    <t>1 09 00000 00 0000 000</t>
  </si>
  <si>
    <t xml:space="preserve">  ЗАДОЛЖЕННОСТЬ И ПЕРЕРАСЧЕТЫ ПО ОТМЕНЕННЫМ НАЛОГАМ, СБОРАМ И ИНЫМ ОБЯЗАТЕЛЬНЫМ ПЛАТЕЖАМ</t>
  </si>
  <si>
    <t xml:space="preserve">  БЕЗВОЗМЕЗДНЫЕ ПОСТУПЛЕНИЯ</t>
  </si>
  <si>
    <t>2 02 00000 00 0000 000</t>
  </si>
  <si>
    <t>ДОХОДОВ ВСЕГО:</t>
  </si>
  <si>
    <t>2 00 00000 00 0000 000</t>
  </si>
  <si>
    <t>Темп 2023/2022</t>
  </si>
  <si>
    <t>2 02 10000 00 0000 150</t>
  </si>
  <si>
    <t>2 02 20000 00 0000 150</t>
  </si>
  <si>
    <t>2 02 30000 00 0000 150</t>
  </si>
  <si>
    <t>2 02 40000 00 0000 150</t>
  </si>
  <si>
    <t>2024 год</t>
  </si>
  <si>
    <t>Темп 2024/2023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</si>
  <si>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</si>
  <si>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</si>
  <si>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</si>
  <si>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</si>
  <si>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</si>
  <si>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ВОЗВРАТ ОСТАТКОВ СУБСИДИЙ, СУБВЕНЦИЙ И ИНЫХ МЕЖБЮДЖЕТНЫХ ТРАНСФЕРТОВ, ИМЕЮЩИХ ЦЕЛЕВОЕ НАЗНАЧЕНИЕ, ПРОШЛЫХ ЛЕТ</t>
  </si>
  <si>
    <t>2025 год</t>
  </si>
  <si>
    <t>Темп 2025/2024</t>
  </si>
  <si>
    <t xml:space="preserve"> тыс. руб.</t>
  </si>
  <si>
    <t>2 18 00000 00 0000 000</t>
  </si>
  <si>
    <t xml:space="preserve"> 2 19 00000 00 0000 000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</si>
  <si>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</si>
  <si>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Сведения о доходах бюджета  Мглинского муниципального района  Брянской области в 2022- 2026 годах </t>
  </si>
  <si>
    <t>2022 год факт</t>
  </si>
  <si>
    <t>2023 год оценка</t>
  </si>
  <si>
    <t>2026 год</t>
  </si>
  <si>
    <t>Темп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</si>
</sst>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%"/>
    <numFmt numFmtId="166" formatCode="#,##0.00_ ;\-#,##0.00\ "/>
  </numFmts>
  <fonts count="8" x14ac:knownFonts="1">
    <font>
      <sz val="10"/>
      <color rgb="FF000000"/>
      <name val="Times New Roman"/>
      <family val="2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rgb="FF00000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6">
    <xf numFmtId="164" fontId="0" fillId="0" borderId="0">
      <alignment vertical="top" wrapText="1"/>
    </xf>
    <xf numFmtId="4" fontId="1" fillId="0" borderId="1">
      <alignment horizontal="right"/>
    </xf>
    <xf numFmtId="0" fontId="2" fillId="0" borderId="3"/>
    <xf numFmtId="9" fontId="7" fillId="0" borderId="0" applyFont="0" applyFill="0" applyBorder="0" applyAlignment="0" applyProtection="0"/>
    <xf numFmtId="49" fontId="1" fillId="0" borderId="4">
      <alignment horizontal="center"/>
    </xf>
    <xf numFmtId="0" fontId="1" fillId="0" borderId="5">
      <alignment horizontal="left" wrapText="1" indent="2"/>
    </xf>
  </cellStyleXfs>
  <cellXfs count="31">
    <xf numFmtId="164" fontId="0" fillId="0" borderId="0" xfId="0" applyNumberFormat="1" applyFont="1" applyFill="1" applyAlignment="1">
      <alignment vertical="top" wrapText="1"/>
    </xf>
    <xf numFmtId="164" fontId="4" fillId="0" borderId="0" xfId="0" applyFont="1" applyFill="1" applyBorder="1" applyAlignment="1">
      <alignment vertical="center" wrapText="1"/>
    </xf>
    <xf numFmtId="164" fontId="3" fillId="0" borderId="0" xfId="0" applyFont="1" applyFill="1" applyBorder="1" applyAlignment="1">
      <alignment vertical="center" wrapText="1"/>
    </xf>
    <xf numFmtId="164" fontId="4" fillId="0" borderId="2" xfId="0" applyFont="1" applyFill="1" applyBorder="1" applyAlignment="1">
      <alignment horizontal="left" vertical="center" wrapText="1"/>
    </xf>
    <xf numFmtId="164" fontId="5" fillId="0" borderId="0" xfId="0" applyFont="1" applyFill="1" applyBorder="1" applyAlignment="1">
      <alignment vertical="center" wrapText="1"/>
    </xf>
    <xf numFmtId="164" fontId="4" fillId="2" borderId="0" xfId="0" applyFont="1" applyFill="1" applyBorder="1" applyAlignment="1">
      <alignment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4" fontId="4" fillId="0" borderId="0" xfId="0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164" fontId="3" fillId="3" borderId="2" xfId="0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65" fontId="3" fillId="4" borderId="2" xfId="3" applyNumberFormat="1" applyFont="1" applyFill="1" applyBorder="1" applyAlignment="1">
      <alignment horizontal="center" vertical="center" wrapText="1"/>
    </xf>
    <xf numFmtId="4" fontId="4" fillId="0" borderId="2" xfId="0" quotePrefix="1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" fontId="3" fillId="3" borderId="2" xfId="0" quotePrefix="1" applyNumberFormat="1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64" fontId="4" fillId="2" borderId="2" xfId="0" applyFont="1" applyFill="1" applyBorder="1" applyAlignment="1">
      <alignment horizontal="left" vertical="distributed" wrapText="1"/>
    </xf>
    <xf numFmtId="164" fontId="4" fillId="2" borderId="2" xfId="0" applyFont="1" applyFill="1" applyBorder="1" applyAlignment="1">
      <alignment horizontal="left" vertical="top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164" fontId="6" fillId="0" borderId="0" xfId="0" applyFont="1" applyFill="1" applyBorder="1" applyAlignment="1">
      <alignment horizontal="center" vertical="center" wrapText="1"/>
    </xf>
  </cellXfs>
  <cellStyles count="6">
    <cellStyle name="xl34" xfId="5"/>
    <cellStyle name="xl52" xfId="4"/>
    <cellStyle name="xl56" xfId="1"/>
    <cellStyle name="xl75" xfId="2"/>
    <cellStyle name="Обычный" xfId="0" builtinId="0"/>
    <cellStyle name="Процентный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="73" zoomScaleNormal="73" zoomScaleSheetLayoutView="70" workbookViewId="0">
      <pane ySplit="3" topLeftCell="A4" activePane="bottomLeft" state="frozen"/>
      <selection pane="bottomLeft" activeCell="K17" sqref="K17"/>
    </sheetView>
  </sheetViews>
  <sheetFormatPr defaultColWidth="9.1640625" defaultRowHeight="15.75" x14ac:dyDescent="0.2"/>
  <cols>
    <col min="1" max="1" width="32" style="1" customWidth="1"/>
    <col min="2" max="2" width="53.6640625" style="1" customWidth="1"/>
    <col min="3" max="4" width="23.6640625" style="1" customWidth="1"/>
    <col min="5" max="5" width="16.5" style="1" customWidth="1"/>
    <col min="6" max="6" width="23.6640625" style="5" customWidth="1"/>
    <col min="7" max="7" width="16.1640625" style="5" customWidth="1"/>
    <col min="8" max="8" width="23.6640625" style="5" customWidth="1"/>
    <col min="9" max="9" width="17" style="5" customWidth="1"/>
    <col min="10" max="10" width="23.6640625" style="5" customWidth="1"/>
    <col min="11" max="11" width="18" style="1" customWidth="1"/>
    <col min="12" max="12" width="14.5" style="1" customWidth="1"/>
    <col min="13" max="13" width="25.83203125" style="1" customWidth="1"/>
    <col min="14" max="14" width="14" style="1" customWidth="1"/>
    <col min="15" max="255" width="9.1640625" style="1"/>
    <col min="256" max="256" width="25" style="1" customWidth="1"/>
    <col min="257" max="257" width="40.5" style="1" customWidth="1"/>
    <col min="258" max="258" width="18.1640625" style="1" customWidth="1"/>
    <col min="259" max="260" width="18.5" style="1" customWidth="1"/>
    <col min="261" max="261" width="17.83203125" style="1" customWidth="1"/>
    <col min="262" max="262" width="18.5" style="1" customWidth="1"/>
    <col min="263" max="263" width="18" style="1" customWidth="1"/>
    <col min="264" max="264" width="18.6640625" style="1" customWidth="1"/>
    <col min="265" max="265" width="18.33203125" style="1" customWidth="1"/>
    <col min="266" max="266" width="17.6640625" style="1" customWidth="1"/>
    <col min="267" max="267" width="14.83203125" style="1" customWidth="1"/>
    <col min="268" max="269" width="14.5" style="1" customWidth="1"/>
    <col min="270" max="270" width="14" style="1" customWidth="1"/>
    <col min="271" max="511" width="9.1640625" style="1"/>
    <col min="512" max="512" width="25" style="1" customWidth="1"/>
    <col min="513" max="513" width="40.5" style="1" customWidth="1"/>
    <col min="514" max="514" width="18.1640625" style="1" customWidth="1"/>
    <col min="515" max="516" width="18.5" style="1" customWidth="1"/>
    <col min="517" max="517" width="17.83203125" style="1" customWidth="1"/>
    <col min="518" max="518" width="18.5" style="1" customWidth="1"/>
    <col min="519" max="519" width="18" style="1" customWidth="1"/>
    <col min="520" max="520" width="18.6640625" style="1" customWidth="1"/>
    <col min="521" max="521" width="18.33203125" style="1" customWidth="1"/>
    <col min="522" max="522" width="17.6640625" style="1" customWidth="1"/>
    <col min="523" max="523" width="14.83203125" style="1" customWidth="1"/>
    <col min="524" max="525" width="14.5" style="1" customWidth="1"/>
    <col min="526" max="526" width="14" style="1" customWidth="1"/>
    <col min="527" max="767" width="9.1640625" style="1"/>
    <col min="768" max="768" width="25" style="1" customWidth="1"/>
    <col min="769" max="769" width="40.5" style="1" customWidth="1"/>
    <col min="770" max="770" width="18.1640625" style="1" customWidth="1"/>
    <col min="771" max="772" width="18.5" style="1" customWidth="1"/>
    <col min="773" max="773" width="17.83203125" style="1" customWidth="1"/>
    <col min="774" max="774" width="18.5" style="1" customWidth="1"/>
    <col min="775" max="775" width="18" style="1" customWidth="1"/>
    <col min="776" max="776" width="18.6640625" style="1" customWidth="1"/>
    <col min="777" max="777" width="18.33203125" style="1" customWidth="1"/>
    <col min="778" max="778" width="17.6640625" style="1" customWidth="1"/>
    <col min="779" max="779" width="14.83203125" style="1" customWidth="1"/>
    <col min="780" max="781" width="14.5" style="1" customWidth="1"/>
    <col min="782" max="782" width="14" style="1" customWidth="1"/>
    <col min="783" max="1023" width="9.1640625" style="1"/>
    <col min="1024" max="1024" width="25" style="1" customWidth="1"/>
    <col min="1025" max="1025" width="40.5" style="1" customWidth="1"/>
    <col min="1026" max="1026" width="18.1640625" style="1" customWidth="1"/>
    <col min="1027" max="1028" width="18.5" style="1" customWidth="1"/>
    <col min="1029" max="1029" width="17.83203125" style="1" customWidth="1"/>
    <col min="1030" max="1030" width="18.5" style="1" customWidth="1"/>
    <col min="1031" max="1031" width="18" style="1" customWidth="1"/>
    <col min="1032" max="1032" width="18.6640625" style="1" customWidth="1"/>
    <col min="1033" max="1033" width="18.33203125" style="1" customWidth="1"/>
    <col min="1034" max="1034" width="17.6640625" style="1" customWidth="1"/>
    <col min="1035" max="1035" width="14.83203125" style="1" customWidth="1"/>
    <col min="1036" max="1037" width="14.5" style="1" customWidth="1"/>
    <col min="1038" max="1038" width="14" style="1" customWidth="1"/>
    <col min="1039" max="1279" width="9.1640625" style="1"/>
    <col min="1280" max="1280" width="25" style="1" customWidth="1"/>
    <col min="1281" max="1281" width="40.5" style="1" customWidth="1"/>
    <col min="1282" max="1282" width="18.1640625" style="1" customWidth="1"/>
    <col min="1283" max="1284" width="18.5" style="1" customWidth="1"/>
    <col min="1285" max="1285" width="17.83203125" style="1" customWidth="1"/>
    <col min="1286" max="1286" width="18.5" style="1" customWidth="1"/>
    <col min="1287" max="1287" width="18" style="1" customWidth="1"/>
    <col min="1288" max="1288" width="18.6640625" style="1" customWidth="1"/>
    <col min="1289" max="1289" width="18.33203125" style="1" customWidth="1"/>
    <col min="1290" max="1290" width="17.6640625" style="1" customWidth="1"/>
    <col min="1291" max="1291" width="14.83203125" style="1" customWidth="1"/>
    <col min="1292" max="1293" width="14.5" style="1" customWidth="1"/>
    <col min="1294" max="1294" width="14" style="1" customWidth="1"/>
    <col min="1295" max="1535" width="9.1640625" style="1"/>
    <col min="1536" max="1536" width="25" style="1" customWidth="1"/>
    <col min="1537" max="1537" width="40.5" style="1" customWidth="1"/>
    <col min="1538" max="1538" width="18.1640625" style="1" customWidth="1"/>
    <col min="1539" max="1540" width="18.5" style="1" customWidth="1"/>
    <col min="1541" max="1541" width="17.83203125" style="1" customWidth="1"/>
    <col min="1542" max="1542" width="18.5" style="1" customWidth="1"/>
    <col min="1543" max="1543" width="18" style="1" customWidth="1"/>
    <col min="1544" max="1544" width="18.6640625" style="1" customWidth="1"/>
    <col min="1545" max="1545" width="18.33203125" style="1" customWidth="1"/>
    <col min="1546" max="1546" width="17.6640625" style="1" customWidth="1"/>
    <col min="1547" max="1547" width="14.83203125" style="1" customWidth="1"/>
    <col min="1548" max="1549" width="14.5" style="1" customWidth="1"/>
    <col min="1550" max="1550" width="14" style="1" customWidth="1"/>
    <col min="1551" max="1791" width="9.1640625" style="1"/>
    <col min="1792" max="1792" width="25" style="1" customWidth="1"/>
    <col min="1793" max="1793" width="40.5" style="1" customWidth="1"/>
    <col min="1794" max="1794" width="18.1640625" style="1" customWidth="1"/>
    <col min="1795" max="1796" width="18.5" style="1" customWidth="1"/>
    <col min="1797" max="1797" width="17.83203125" style="1" customWidth="1"/>
    <col min="1798" max="1798" width="18.5" style="1" customWidth="1"/>
    <col min="1799" max="1799" width="18" style="1" customWidth="1"/>
    <col min="1800" max="1800" width="18.6640625" style="1" customWidth="1"/>
    <col min="1801" max="1801" width="18.33203125" style="1" customWidth="1"/>
    <col min="1802" max="1802" width="17.6640625" style="1" customWidth="1"/>
    <col min="1803" max="1803" width="14.83203125" style="1" customWidth="1"/>
    <col min="1804" max="1805" width="14.5" style="1" customWidth="1"/>
    <col min="1806" max="1806" width="14" style="1" customWidth="1"/>
    <col min="1807" max="2047" width="9.1640625" style="1"/>
    <col min="2048" max="2048" width="25" style="1" customWidth="1"/>
    <col min="2049" max="2049" width="40.5" style="1" customWidth="1"/>
    <col min="2050" max="2050" width="18.1640625" style="1" customWidth="1"/>
    <col min="2051" max="2052" width="18.5" style="1" customWidth="1"/>
    <col min="2053" max="2053" width="17.83203125" style="1" customWidth="1"/>
    <col min="2054" max="2054" width="18.5" style="1" customWidth="1"/>
    <col min="2055" max="2055" width="18" style="1" customWidth="1"/>
    <col min="2056" max="2056" width="18.6640625" style="1" customWidth="1"/>
    <col min="2057" max="2057" width="18.33203125" style="1" customWidth="1"/>
    <col min="2058" max="2058" width="17.6640625" style="1" customWidth="1"/>
    <col min="2059" max="2059" width="14.83203125" style="1" customWidth="1"/>
    <col min="2060" max="2061" width="14.5" style="1" customWidth="1"/>
    <col min="2062" max="2062" width="14" style="1" customWidth="1"/>
    <col min="2063" max="2303" width="9.1640625" style="1"/>
    <col min="2304" max="2304" width="25" style="1" customWidth="1"/>
    <col min="2305" max="2305" width="40.5" style="1" customWidth="1"/>
    <col min="2306" max="2306" width="18.1640625" style="1" customWidth="1"/>
    <col min="2307" max="2308" width="18.5" style="1" customWidth="1"/>
    <col min="2309" max="2309" width="17.83203125" style="1" customWidth="1"/>
    <col min="2310" max="2310" width="18.5" style="1" customWidth="1"/>
    <col min="2311" max="2311" width="18" style="1" customWidth="1"/>
    <col min="2312" max="2312" width="18.6640625" style="1" customWidth="1"/>
    <col min="2313" max="2313" width="18.33203125" style="1" customWidth="1"/>
    <col min="2314" max="2314" width="17.6640625" style="1" customWidth="1"/>
    <col min="2315" max="2315" width="14.83203125" style="1" customWidth="1"/>
    <col min="2316" max="2317" width="14.5" style="1" customWidth="1"/>
    <col min="2318" max="2318" width="14" style="1" customWidth="1"/>
    <col min="2319" max="2559" width="9.1640625" style="1"/>
    <col min="2560" max="2560" width="25" style="1" customWidth="1"/>
    <col min="2561" max="2561" width="40.5" style="1" customWidth="1"/>
    <col min="2562" max="2562" width="18.1640625" style="1" customWidth="1"/>
    <col min="2563" max="2564" width="18.5" style="1" customWidth="1"/>
    <col min="2565" max="2565" width="17.83203125" style="1" customWidth="1"/>
    <col min="2566" max="2566" width="18.5" style="1" customWidth="1"/>
    <col min="2567" max="2567" width="18" style="1" customWidth="1"/>
    <col min="2568" max="2568" width="18.6640625" style="1" customWidth="1"/>
    <col min="2569" max="2569" width="18.33203125" style="1" customWidth="1"/>
    <col min="2570" max="2570" width="17.6640625" style="1" customWidth="1"/>
    <col min="2571" max="2571" width="14.83203125" style="1" customWidth="1"/>
    <col min="2572" max="2573" width="14.5" style="1" customWidth="1"/>
    <col min="2574" max="2574" width="14" style="1" customWidth="1"/>
    <col min="2575" max="2815" width="9.1640625" style="1"/>
    <col min="2816" max="2816" width="25" style="1" customWidth="1"/>
    <col min="2817" max="2817" width="40.5" style="1" customWidth="1"/>
    <col min="2818" max="2818" width="18.1640625" style="1" customWidth="1"/>
    <col min="2819" max="2820" width="18.5" style="1" customWidth="1"/>
    <col min="2821" max="2821" width="17.83203125" style="1" customWidth="1"/>
    <col min="2822" max="2822" width="18.5" style="1" customWidth="1"/>
    <col min="2823" max="2823" width="18" style="1" customWidth="1"/>
    <col min="2824" max="2824" width="18.6640625" style="1" customWidth="1"/>
    <col min="2825" max="2825" width="18.33203125" style="1" customWidth="1"/>
    <col min="2826" max="2826" width="17.6640625" style="1" customWidth="1"/>
    <col min="2827" max="2827" width="14.83203125" style="1" customWidth="1"/>
    <col min="2828" max="2829" width="14.5" style="1" customWidth="1"/>
    <col min="2830" max="2830" width="14" style="1" customWidth="1"/>
    <col min="2831" max="3071" width="9.1640625" style="1"/>
    <col min="3072" max="3072" width="25" style="1" customWidth="1"/>
    <col min="3073" max="3073" width="40.5" style="1" customWidth="1"/>
    <col min="3074" max="3074" width="18.1640625" style="1" customWidth="1"/>
    <col min="3075" max="3076" width="18.5" style="1" customWidth="1"/>
    <col min="3077" max="3077" width="17.83203125" style="1" customWidth="1"/>
    <col min="3078" max="3078" width="18.5" style="1" customWidth="1"/>
    <col min="3079" max="3079" width="18" style="1" customWidth="1"/>
    <col min="3080" max="3080" width="18.6640625" style="1" customWidth="1"/>
    <col min="3081" max="3081" width="18.33203125" style="1" customWidth="1"/>
    <col min="3082" max="3082" width="17.6640625" style="1" customWidth="1"/>
    <col min="3083" max="3083" width="14.83203125" style="1" customWidth="1"/>
    <col min="3084" max="3085" width="14.5" style="1" customWidth="1"/>
    <col min="3086" max="3086" width="14" style="1" customWidth="1"/>
    <col min="3087" max="3327" width="9.1640625" style="1"/>
    <col min="3328" max="3328" width="25" style="1" customWidth="1"/>
    <col min="3329" max="3329" width="40.5" style="1" customWidth="1"/>
    <col min="3330" max="3330" width="18.1640625" style="1" customWidth="1"/>
    <col min="3331" max="3332" width="18.5" style="1" customWidth="1"/>
    <col min="3333" max="3333" width="17.83203125" style="1" customWidth="1"/>
    <col min="3334" max="3334" width="18.5" style="1" customWidth="1"/>
    <col min="3335" max="3335" width="18" style="1" customWidth="1"/>
    <col min="3336" max="3336" width="18.6640625" style="1" customWidth="1"/>
    <col min="3337" max="3337" width="18.33203125" style="1" customWidth="1"/>
    <col min="3338" max="3338" width="17.6640625" style="1" customWidth="1"/>
    <col min="3339" max="3339" width="14.83203125" style="1" customWidth="1"/>
    <col min="3340" max="3341" width="14.5" style="1" customWidth="1"/>
    <col min="3342" max="3342" width="14" style="1" customWidth="1"/>
    <col min="3343" max="3583" width="9.1640625" style="1"/>
    <col min="3584" max="3584" width="25" style="1" customWidth="1"/>
    <col min="3585" max="3585" width="40.5" style="1" customWidth="1"/>
    <col min="3586" max="3586" width="18.1640625" style="1" customWidth="1"/>
    <col min="3587" max="3588" width="18.5" style="1" customWidth="1"/>
    <col min="3589" max="3589" width="17.83203125" style="1" customWidth="1"/>
    <col min="3590" max="3590" width="18.5" style="1" customWidth="1"/>
    <col min="3591" max="3591" width="18" style="1" customWidth="1"/>
    <col min="3592" max="3592" width="18.6640625" style="1" customWidth="1"/>
    <col min="3593" max="3593" width="18.33203125" style="1" customWidth="1"/>
    <col min="3594" max="3594" width="17.6640625" style="1" customWidth="1"/>
    <col min="3595" max="3595" width="14.83203125" style="1" customWidth="1"/>
    <col min="3596" max="3597" width="14.5" style="1" customWidth="1"/>
    <col min="3598" max="3598" width="14" style="1" customWidth="1"/>
    <col min="3599" max="3839" width="9.1640625" style="1"/>
    <col min="3840" max="3840" width="25" style="1" customWidth="1"/>
    <col min="3841" max="3841" width="40.5" style="1" customWidth="1"/>
    <col min="3842" max="3842" width="18.1640625" style="1" customWidth="1"/>
    <col min="3843" max="3844" width="18.5" style="1" customWidth="1"/>
    <col min="3845" max="3845" width="17.83203125" style="1" customWidth="1"/>
    <col min="3846" max="3846" width="18.5" style="1" customWidth="1"/>
    <col min="3847" max="3847" width="18" style="1" customWidth="1"/>
    <col min="3848" max="3848" width="18.6640625" style="1" customWidth="1"/>
    <col min="3849" max="3849" width="18.33203125" style="1" customWidth="1"/>
    <col min="3850" max="3850" width="17.6640625" style="1" customWidth="1"/>
    <col min="3851" max="3851" width="14.83203125" style="1" customWidth="1"/>
    <col min="3852" max="3853" width="14.5" style="1" customWidth="1"/>
    <col min="3854" max="3854" width="14" style="1" customWidth="1"/>
    <col min="3855" max="4095" width="9.1640625" style="1"/>
    <col min="4096" max="4096" width="25" style="1" customWidth="1"/>
    <col min="4097" max="4097" width="40.5" style="1" customWidth="1"/>
    <col min="4098" max="4098" width="18.1640625" style="1" customWidth="1"/>
    <col min="4099" max="4100" width="18.5" style="1" customWidth="1"/>
    <col min="4101" max="4101" width="17.83203125" style="1" customWidth="1"/>
    <col min="4102" max="4102" width="18.5" style="1" customWidth="1"/>
    <col min="4103" max="4103" width="18" style="1" customWidth="1"/>
    <col min="4104" max="4104" width="18.6640625" style="1" customWidth="1"/>
    <col min="4105" max="4105" width="18.33203125" style="1" customWidth="1"/>
    <col min="4106" max="4106" width="17.6640625" style="1" customWidth="1"/>
    <col min="4107" max="4107" width="14.83203125" style="1" customWidth="1"/>
    <col min="4108" max="4109" width="14.5" style="1" customWidth="1"/>
    <col min="4110" max="4110" width="14" style="1" customWidth="1"/>
    <col min="4111" max="4351" width="9.1640625" style="1"/>
    <col min="4352" max="4352" width="25" style="1" customWidth="1"/>
    <col min="4353" max="4353" width="40.5" style="1" customWidth="1"/>
    <col min="4354" max="4354" width="18.1640625" style="1" customWidth="1"/>
    <col min="4355" max="4356" width="18.5" style="1" customWidth="1"/>
    <col min="4357" max="4357" width="17.83203125" style="1" customWidth="1"/>
    <col min="4358" max="4358" width="18.5" style="1" customWidth="1"/>
    <col min="4359" max="4359" width="18" style="1" customWidth="1"/>
    <col min="4360" max="4360" width="18.6640625" style="1" customWidth="1"/>
    <col min="4361" max="4361" width="18.33203125" style="1" customWidth="1"/>
    <col min="4362" max="4362" width="17.6640625" style="1" customWidth="1"/>
    <col min="4363" max="4363" width="14.83203125" style="1" customWidth="1"/>
    <col min="4364" max="4365" width="14.5" style="1" customWidth="1"/>
    <col min="4366" max="4366" width="14" style="1" customWidth="1"/>
    <col min="4367" max="4607" width="9.1640625" style="1"/>
    <col min="4608" max="4608" width="25" style="1" customWidth="1"/>
    <col min="4609" max="4609" width="40.5" style="1" customWidth="1"/>
    <col min="4610" max="4610" width="18.1640625" style="1" customWidth="1"/>
    <col min="4611" max="4612" width="18.5" style="1" customWidth="1"/>
    <col min="4613" max="4613" width="17.83203125" style="1" customWidth="1"/>
    <col min="4614" max="4614" width="18.5" style="1" customWidth="1"/>
    <col min="4615" max="4615" width="18" style="1" customWidth="1"/>
    <col min="4616" max="4616" width="18.6640625" style="1" customWidth="1"/>
    <col min="4617" max="4617" width="18.33203125" style="1" customWidth="1"/>
    <col min="4618" max="4618" width="17.6640625" style="1" customWidth="1"/>
    <col min="4619" max="4619" width="14.83203125" style="1" customWidth="1"/>
    <col min="4620" max="4621" width="14.5" style="1" customWidth="1"/>
    <col min="4622" max="4622" width="14" style="1" customWidth="1"/>
    <col min="4623" max="4863" width="9.1640625" style="1"/>
    <col min="4864" max="4864" width="25" style="1" customWidth="1"/>
    <col min="4865" max="4865" width="40.5" style="1" customWidth="1"/>
    <col min="4866" max="4866" width="18.1640625" style="1" customWidth="1"/>
    <col min="4867" max="4868" width="18.5" style="1" customWidth="1"/>
    <col min="4869" max="4869" width="17.83203125" style="1" customWidth="1"/>
    <col min="4870" max="4870" width="18.5" style="1" customWidth="1"/>
    <col min="4871" max="4871" width="18" style="1" customWidth="1"/>
    <col min="4872" max="4872" width="18.6640625" style="1" customWidth="1"/>
    <col min="4873" max="4873" width="18.33203125" style="1" customWidth="1"/>
    <col min="4874" max="4874" width="17.6640625" style="1" customWidth="1"/>
    <col min="4875" max="4875" width="14.83203125" style="1" customWidth="1"/>
    <col min="4876" max="4877" width="14.5" style="1" customWidth="1"/>
    <col min="4878" max="4878" width="14" style="1" customWidth="1"/>
    <col min="4879" max="5119" width="9.1640625" style="1"/>
    <col min="5120" max="5120" width="25" style="1" customWidth="1"/>
    <col min="5121" max="5121" width="40.5" style="1" customWidth="1"/>
    <col min="5122" max="5122" width="18.1640625" style="1" customWidth="1"/>
    <col min="5123" max="5124" width="18.5" style="1" customWidth="1"/>
    <col min="5125" max="5125" width="17.83203125" style="1" customWidth="1"/>
    <col min="5126" max="5126" width="18.5" style="1" customWidth="1"/>
    <col min="5127" max="5127" width="18" style="1" customWidth="1"/>
    <col min="5128" max="5128" width="18.6640625" style="1" customWidth="1"/>
    <col min="5129" max="5129" width="18.33203125" style="1" customWidth="1"/>
    <col min="5130" max="5130" width="17.6640625" style="1" customWidth="1"/>
    <col min="5131" max="5131" width="14.83203125" style="1" customWidth="1"/>
    <col min="5132" max="5133" width="14.5" style="1" customWidth="1"/>
    <col min="5134" max="5134" width="14" style="1" customWidth="1"/>
    <col min="5135" max="5375" width="9.1640625" style="1"/>
    <col min="5376" max="5376" width="25" style="1" customWidth="1"/>
    <col min="5377" max="5377" width="40.5" style="1" customWidth="1"/>
    <col min="5378" max="5378" width="18.1640625" style="1" customWidth="1"/>
    <col min="5379" max="5380" width="18.5" style="1" customWidth="1"/>
    <col min="5381" max="5381" width="17.83203125" style="1" customWidth="1"/>
    <col min="5382" max="5382" width="18.5" style="1" customWidth="1"/>
    <col min="5383" max="5383" width="18" style="1" customWidth="1"/>
    <col min="5384" max="5384" width="18.6640625" style="1" customWidth="1"/>
    <col min="5385" max="5385" width="18.33203125" style="1" customWidth="1"/>
    <col min="5386" max="5386" width="17.6640625" style="1" customWidth="1"/>
    <col min="5387" max="5387" width="14.83203125" style="1" customWidth="1"/>
    <col min="5388" max="5389" width="14.5" style="1" customWidth="1"/>
    <col min="5390" max="5390" width="14" style="1" customWidth="1"/>
    <col min="5391" max="5631" width="9.1640625" style="1"/>
    <col min="5632" max="5632" width="25" style="1" customWidth="1"/>
    <col min="5633" max="5633" width="40.5" style="1" customWidth="1"/>
    <col min="5634" max="5634" width="18.1640625" style="1" customWidth="1"/>
    <col min="5635" max="5636" width="18.5" style="1" customWidth="1"/>
    <col min="5637" max="5637" width="17.83203125" style="1" customWidth="1"/>
    <col min="5638" max="5638" width="18.5" style="1" customWidth="1"/>
    <col min="5639" max="5639" width="18" style="1" customWidth="1"/>
    <col min="5640" max="5640" width="18.6640625" style="1" customWidth="1"/>
    <col min="5641" max="5641" width="18.33203125" style="1" customWidth="1"/>
    <col min="5642" max="5642" width="17.6640625" style="1" customWidth="1"/>
    <col min="5643" max="5643" width="14.83203125" style="1" customWidth="1"/>
    <col min="5644" max="5645" width="14.5" style="1" customWidth="1"/>
    <col min="5646" max="5646" width="14" style="1" customWidth="1"/>
    <col min="5647" max="5887" width="9.1640625" style="1"/>
    <col min="5888" max="5888" width="25" style="1" customWidth="1"/>
    <col min="5889" max="5889" width="40.5" style="1" customWidth="1"/>
    <col min="5890" max="5890" width="18.1640625" style="1" customWidth="1"/>
    <col min="5891" max="5892" width="18.5" style="1" customWidth="1"/>
    <col min="5893" max="5893" width="17.83203125" style="1" customWidth="1"/>
    <col min="5894" max="5894" width="18.5" style="1" customWidth="1"/>
    <col min="5895" max="5895" width="18" style="1" customWidth="1"/>
    <col min="5896" max="5896" width="18.6640625" style="1" customWidth="1"/>
    <col min="5897" max="5897" width="18.33203125" style="1" customWidth="1"/>
    <col min="5898" max="5898" width="17.6640625" style="1" customWidth="1"/>
    <col min="5899" max="5899" width="14.83203125" style="1" customWidth="1"/>
    <col min="5900" max="5901" width="14.5" style="1" customWidth="1"/>
    <col min="5902" max="5902" width="14" style="1" customWidth="1"/>
    <col min="5903" max="6143" width="9.1640625" style="1"/>
    <col min="6144" max="6144" width="25" style="1" customWidth="1"/>
    <col min="6145" max="6145" width="40.5" style="1" customWidth="1"/>
    <col min="6146" max="6146" width="18.1640625" style="1" customWidth="1"/>
    <col min="6147" max="6148" width="18.5" style="1" customWidth="1"/>
    <col min="6149" max="6149" width="17.83203125" style="1" customWidth="1"/>
    <col min="6150" max="6150" width="18.5" style="1" customWidth="1"/>
    <col min="6151" max="6151" width="18" style="1" customWidth="1"/>
    <col min="6152" max="6152" width="18.6640625" style="1" customWidth="1"/>
    <col min="6153" max="6153" width="18.33203125" style="1" customWidth="1"/>
    <col min="6154" max="6154" width="17.6640625" style="1" customWidth="1"/>
    <col min="6155" max="6155" width="14.83203125" style="1" customWidth="1"/>
    <col min="6156" max="6157" width="14.5" style="1" customWidth="1"/>
    <col min="6158" max="6158" width="14" style="1" customWidth="1"/>
    <col min="6159" max="6399" width="9.1640625" style="1"/>
    <col min="6400" max="6400" width="25" style="1" customWidth="1"/>
    <col min="6401" max="6401" width="40.5" style="1" customWidth="1"/>
    <col min="6402" max="6402" width="18.1640625" style="1" customWidth="1"/>
    <col min="6403" max="6404" width="18.5" style="1" customWidth="1"/>
    <col min="6405" max="6405" width="17.83203125" style="1" customWidth="1"/>
    <col min="6406" max="6406" width="18.5" style="1" customWidth="1"/>
    <col min="6407" max="6407" width="18" style="1" customWidth="1"/>
    <col min="6408" max="6408" width="18.6640625" style="1" customWidth="1"/>
    <col min="6409" max="6409" width="18.33203125" style="1" customWidth="1"/>
    <col min="6410" max="6410" width="17.6640625" style="1" customWidth="1"/>
    <col min="6411" max="6411" width="14.83203125" style="1" customWidth="1"/>
    <col min="6412" max="6413" width="14.5" style="1" customWidth="1"/>
    <col min="6414" max="6414" width="14" style="1" customWidth="1"/>
    <col min="6415" max="6655" width="9.1640625" style="1"/>
    <col min="6656" max="6656" width="25" style="1" customWidth="1"/>
    <col min="6657" max="6657" width="40.5" style="1" customWidth="1"/>
    <col min="6658" max="6658" width="18.1640625" style="1" customWidth="1"/>
    <col min="6659" max="6660" width="18.5" style="1" customWidth="1"/>
    <col min="6661" max="6661" width="17.83203125" style="1" customWidth="1"/>
    <col min="6662" max="6662" width="18.5" style="1" customWidth="1"/>
    <col min="6663" max="6663" width="18" style="1" customWidth="1"/>
    <col min="6664" max="6664" width="18.6640625" style="1" customWidth="1"/>
    <col min="6665" max="6665" width="18.33203125" style="1" customWidth="1"/>
    <col min="6666" max="6666" width="17.6640625" style="1" customWidth="1"/>
    <col min="6667" max="6667" width="14.83203125" style="1" customWidth="1"/>
    <col min="6668" max="6669" width="14.5" style="1" customWidth="1"/>
    <col min="6670" max="6670" width="14" style="1" customWidth="1"/>
    <col min="6671" max="6911" width="9.1640625" style="1"/>
    <col min="6912" max="6912" width="25" style="1" customWidth="1"/>
    <col min="6913" max="6913" width="40.5" style="1" customWidth="1"/>
    <col min="6914" max="6914" width="18.1640625" style="1" customWidth="1"/>
    <col min="6915" max="6916" width="18.5" style="1" customWidth="1"/>
    <col min="6917" max="6917" width="17.83203125" style="1" customWidth="1"/>
    <col min="6918" max="6918" width="18.5" style="1" customWidth="1"/>
    <col min="6919" max="6919" width="18" style="1" customWidth="1"/>
    <col min="6920" max="6920" width="18.6640625" style="1" customWidth="1"/>
    <col min="6921" max="6921" width="18.33203125" style="1" customWidth="1"/>
    <col min="6922" max="6922" width="17.6640625" style="1" customWidth="1"/>
    <col min="6923" max="6923" width="14.83203125" style="1" customWidth="1"/>
    <col min="6924" max="6925" width="14.5" style="1" customWidth="1"/>
    <col min="6926" max="6926" width="14" style="1" customWidth="1"/>
    <col min="6927" max="7167" width="9.1640625" style="1"/>
    <col min="7168" max="7168" width="25" style="1" customWidth="1"/>
    <col min="7169" max="7169" width="40.5" style="1" customWidth="1"/>
    <col min="7170" max="7170" width="18.1640625" style="1" customWidth="1"/>
    <col min="7171" max="7172" width="18.5" style="1" customWidth="1"/>
    <col min="7173" max="7173" width="17.83203125" style="1" customWidth="1"/>
    <col min="7174" max="7174" width="18.5" style="1" customWidth="1"/>
    <col min="7175" max="7175" width="18" style="1" customWidth="1"/>
    <col min="7176" max="7176" width="18.6640625" style="1" customWidth="1"/>
    <col min="7177" max="7177" width="18.33203125" style="1" customWidth="1"/>
    <col min="7178" max="7178" width="17.6640625" style="1" customWidth="1"/>
    <col min="7179" max="7179" width="14.83203125" style="1" customWidth="1"/>
    <col min="7180" max="7181" width="14.5" style="1" customWidth="1"/>
    <col min="7182" max="7182" width="14" style="1" customWidth="1"/>
    <col min="7183" max="7423" width="9.1640625" style="1"/>
    <col min="7424" max="7424" width="25" style="1" customWidth="1"/>
    <col min="7425" max="7425" width="40.5" style="1" customWidth="1"/>
    <col min="7426" max="7426" width="18.1640625" style="1" customWidth="1"/>
    <col min="7427" max="7428" width="18.5" style="1" customWidth="1"/>
    <col min="7429" max="7429" width="17.83203125" style="1" customWidth="1"/>
    <col min="7430" max="7430" width="18.5" style="1" customWidth="1"/>
    <col min="7431" max="7431" width="18" style="1" customWidth="1"/>
    <col min="7432" max="7432" width="18.6640625" style="1" customWidth="1"/>
    <col min="7433" max="7433" width="18.33203125" style="1" customWidth="1"/>
    <col min="7434" max="7434" width="17.6640625" style="1" customWidth="1"/>
    <col min="7435" max="7435" width="14.83203125" style="1" customWidth="1"/>
    <col min="7436" max="7437" width="14.5" style="1" customWidth="1"/>
    <col min="7438" max="7438" width="14" style="1" customWidth="1"/>
    <col min="7439" max="7679" width="9.1640625" style="1"/>
    <col min="7680" max="7680" width="25" style="1" customWidth="1"/>
    <col min="7681" max="7681" width="40.5" style="1" customWidth="1"/>
    <col min="7682" max="7682" width="18.1640625" style="1" customWidth="1"/>
    <col min="7683" max="7684" width="18.5" style="1" customWidth="1"/>
    <col min="7685" max="7685" width="17.83203125" style="1" customWidth="1"/>
    <col min="7686" max="7686" width="18.5" style="1" customWidth="1"/>
    <col min="7687" max="7687" width="18" style="1" customWidth="1"/>
    <col min="7688" max="7688" width="18.6640625" style="1" customWidth="1"/>
    <col min="7689" max="7689" width="18.33203125" style="1" customWidth="1"/>
    <col min="7690" max="7690" width="17.6640625" style="1" customWidth="1"/>
    <col min="7691" max="7691" width="14.83203125" style="1" customWidth="1"/>
    <col min="7692" max="7693" width="14.5" style="1" customWidth="1"/>
    <col min="7694" max="7694" width="14" style="1" customWidth="1"/>
    <col min="7695" max="7935" width="9.1640625" style="1"/>
    <col min="7936" max="7936" width="25" style="1" customWidth="1"/>
    <col min="7937" max="7937" width="40.5" style="1" customWidth="1"/>
    <col min="7938" max="7938" width="18.1640625" style="1" customWidth="1"/>
    <col min="7939" max="7940" width="18.5" style="1" customWidth="1"/>
    <col min="7941" max="7941" width="17.83203125" style="1" customWidth="1"/>
    <col min="7942" max="7942" width="18.5" style="1" customWidth="1"/>
    <col min="7943" max="7943" width="18" style="1" customWidth="1"/>
    <col min="7944" max="7944" width="18.6640625" style="1" customWidth="1"/>
    <col min="7945" max="7945" width="18.33203125" style="1" customWidth="1"/>
    <col min="7946" max="7946" width="17.6640625" style="1" customWidth="1"/>
    <col min="7947" max="7947" width="14.83203125" style="1" customWidth="1"/>
    <col min="7948" max="7949" width="14.5" style="1" customWidth="1"/>
    <col min="7950" max="7950" width="14" style="1" customWidth="1"/>
    <col min="7951" max="8191" width="9.1640625" style="1"/>
    <col min="8192" max="8192" width="25" style="1" customWidth="1"/>
    <col min="8193" max="8193" width="40.5" style="1" customWidth="1"/>
    <col min="8194" max="8194" width="18.1640625" style="1" customWidth="1"/>
    <col min="8195" max="8196" width="18.5" style="1" customWidth="1"/>
    <col min="8197" max="8197" width="17.83203125" style="1" customWidth="1"/>
    <col min="8198" max="8198" width="18.5" style="1" customWidth="1"/>
    <col min="8199" max="8199" width="18" style="1" customWidth="1"/>
    <col min="8200" max="8200" width="18.6640625" style="1" customWidth="1"/>
    <col min="8201" max="8201" width="18.33203125" style="1" customWidth="1"/>
    <col min="8202" max="8202" width="17.6640625" style="1" customWidth="1"/>
    <col min="8203" max="8203" width="14.83203125" style="1" customWidth="1"/>
    <col min="8204" max="8205" width="14.5" style="1" customWidth="1"/>
    <col min="8206" max="8206" width="14" style="1" customWidth="1"/>
    <col min="8207" max="8447" width="9.1640625" style="1"/>
    <col min="8448" max="8448" width="25" style="1" customWidth="1"/>
    <col min="8449" max="8449" width="40.5" style="1" customWidth="1"/>
    <col min="8450" max="8450" width="18.1640625" style="1" customWidth="1"/>
    <col min="8451" max="8452" width="18.5" style="1" customWidth="1"/>
    <col min="8453" max="8453" width="17.83203125" style="1" customWidth="1"/>
    <col min="8454" max="8454" width="18.5" style="1" customWidth="1"/>
    <col min="8455" max="8455" width="18" style="1" customWidth="1"/>
    <col min="8456" max="8456" width="18.6640625" style="1" customWidth="1"/>
    <col min="8457" max="8457" width="18.33203125" style="1" customWidth="1"/>
    <col min="8458" max="8458" width="17.6640625" style="1" customWidth="1"/>
    <col min="8459" max="8459" width="14.83203125" style="1" customWidth="1"/>
    <col min="8460" max="8461" width="14.5" style="1" customWidth="1"/>
    <col min="8462" max="8462" width="14" style="1" customWidth="1"/>
    <col min="8463" max="8703" width="9.1640625" style="1"/>
    <col min="8704" max="8704" width="25" style="1" customWidth="1"/>
    <col min="8705" max="8705" width="40.5" style="1" customWidth="1"/>
    <col min="8706" max="8706" width="18.1640625" style="1" customWidth="1"/>
    <col min="8707" max="8708" width="18.5" style="1" customWidth="1"/>
    <col min="8709" max="8709" width="17.83203125" style="1" customWidth="1"/>
    <col min="8710" max="8710" width="18.5" style="1" customWidth="1"/>
    <col min="8711" max="8711" width="18" style="1" customWidth="1"/>
    <col min="8712" max="8712" width="18.6640625" style="1" customWidth="1"/>
    <col min="8713" max="8713" width="18.33203125" style="1" customWidth="1"/>
    <col min="8714" max="8714" width="17.6640625" style="1" customWidth="1"/>
    <col min="8715" max="8715" width="14.83203125" style="1" customWidth="1"/>
    <col min="8716" max="8717" width="14.5" style="1" customWidth="1"/>
    <col min="8718" max="8718" width="14" style="1" customWidth="1"/>
    <col min="8719" max="8959" width="9.1640625" style="1"/>
    <col min="8960" max="8960" width="25" style="1" customWidth="1"/>
    <col min="8961" max="8961" width="40.5" style="1" customWidth="1"/>
    <col min="8962" max="8962" width="18.1640625" style="1" customWidth="1"/>
    <col min="8963" max="8964" width="18.5" style="1" customWidth="1"/>
    <col min="8965" max="8965" width="17.83203125" style="1" customWidth="1"/>
    <col min="8966" max="8966" width="18.5" style="1" customWidth="1"/>
    <col min="8967" max="8967" width="18" style="1" customWidth="1"/>
    <col min="8968" max="8968" width="18.6640625" style="1" customWidth="1"/>
    <col min="8969" max="8969" width="18.33203125" style="1" customWidth="1"/>
    <col min="8970" max="8970" width="17.6640625" style="1" customWidth="1"/>
    <col min="8971" max="8971" width="14.83203125" style="1" customWidth="1"/>
    <col min="8972" max="8973" width="14.5" style="1" customWidth="1"/>
    <col min="8974" max="8974" width="14" style="1" customWidth="1"/>
    <col min="8975" max="9215" width="9.1640625" style="1"/>
    <col min="9216" max="9216" width="25" style="1" customWidth="1"/>
    <col min="9217" max="9217" width="40.5" style="1" customWidth="1"/>
    <col min="9218" max="9218" width="18.1640625" style="1" customWidth="1"/>
    <col min="9219" max="9220" width="18.5" style="1" customWidth="1"/>
    <col min="9221" max="9221" width="17.83203125" style="1" customWidth="1"/>
    <col min="9222" max="9222" width="18.5" style="1" customWidth="1"/>
    <col min="9223" max="9223" width="18" style="1" customWidth="1"/>
    <col min="9224" max="9224" width="18.6640625" style="1" customWidth="1"/>
    <col min="9225" max="9225" width="18.33203125" style="1" customWidth="1"/>
    <col min="9226" max="9226" width="17.6640625" style="1" customWidth="1"/>
    <col min="9227" max="9227" width="14.83203125" style="1" customWidth="1"/>
    <col min="9228" max="9229" width="14.5" style="1" customWidth="1"/>
    <col min="9230" max="9230" width="14" style="1" customWidth="1"/>
    <col min="9231" max="9471" width="9.1640625" style="1"/>
    <col min="9472" max="9472" width="25" style="1" customWidth="1"/>
    <col min="9473" max="9473" width="40.5" style="1" customWidth="1"/>
    <col min="9474" max="9474" width="18.1640625" style="1" customWidth="1"/>
    <col min="9475" max="9476" width="18.5" style="1" customWidth="1"/>
    <col min="9477" max="9477" width="17.83203125" style="1" customWidth="1"/>
    <col min="9478" max="9478" width="18.5" style="1" customWidth="1"/>
    <col min="9479" max="9479" width="18" style="1" customWidth="1"/>
    <col min="9480" max="9480" width="18.6640625" style="1" customWidth="1"/>
    <col min="9481" max="9481" width="18.33203125" style="1" customWidth="1"/>
    <col min="9482" max="9482" width="17.6640625" style="1" customWidth="1"/>
    <col min="9483" max="9483" width="14.83203125" style="1" customWidth="1"/>
    <col min="9484" max="9485" width="14.5" style="1" customWidth="1"/>
    <col min="9486" max="9486" width="14" style="1" customWidth="1"/>
    <col min="9487" max="9727" width="9.1640625" style="1"/>
    <col min="9728" max="9728" width="25" style="1" customWidth="1"/>
    <col min="9729" max="9729" width="40.5" style="1" customWidth="1"/>
    <col min="9730" max="9730" width="18.1640625" style="1" customWidth="1"/>
    <col min="9731" max="9732" width="18.5" style="1" customWidth="1"/>
    <col min="9733" max="9733" width="17.83203125" style="1" customWidth="1"/>
    <col min="9734" max="9734" width="18.5" style="1" customWidth="1"/>
    <col min="9735" max="9735" width="18" style="1" customWidth="1"/>
    <col min="9736" max="9736" width="18.6640625" style="1" customWidth="1"/>
    <col min="9737" max="9737" width="18.33203125" style="1" customWidth="1"/>
    <col min="9738" max="9738" width="17.6640625" style="1" customWidth="1"/>
    <col min="9739" max="9739" width="14.83203125" style="1" customWidth="1"/>
    <col min="9740" max="9741" width="14.5" style="1" customWidth="1"/>
    <col min="9742" max="9742" width="14" style="1" customWidth="1"/>
    <col min="9743" max="9983" width="9.1640625" style="1"/>
    <col min="9984" max="9984" width="25" style="1" customWidth="1"/>
    <col min="9985" max="9985" width="40.5" style="1" customWidth="1"/>
    <col min="9986" max="9986" width="18.1640625" style="1" customWidth="1"/>
    <col min="9987" max="9988" width="18.5" style="1" customWidth="1"/>
    <col min="9989" max="9989" width="17.83203125" style="1" customWidth="1"/>
    <col min="9990" max="9990" width="18.5" style="1" customWidth="1"/>
    <col min="9991" max="9991" width="18" style="1" customWidth="1"/>
    <col min="9992" max="9992" width="18.6640625" style="1" customWidth="1"/>
    <col min="9993" max="9993" width="18.33203125" style="1" customWidth="1"/>
    <col min="9994" max="9994" width="17.6640625" style="1" customWidth="1"/>
    <col min="9995" max="9995" width="14.83203125" style="1" customWidth="1"/>
    <col min="9996" max="9997" width="14.5" style="1" customWidth="1"/>
    <col min="9998" max="9998" width="14" style="1" customWidth="1"/>
    <col min="9999" max="10239" width="9.1640625" style="1"/>
    <col min="10240" max="10240" width="25" style="1" customWidth="1"/>
    <col min="10241" max="10241" width="40.5" style="1" customWidth="1"/>
    <col min="10242" max="10242" width="18.1640625" style="1" customWidth="1"/>
    <col min="10243" max="10244" width="18.5" style="1" customWidth="1"/>
    <col min="10245" max="10245" width="17.83203125" style="1" customWidth="1"/>
    <col min="10246" max="10246" width="18.5" style="1" customWidth="1"/>
    <col min="10247" max="10247" width="18" style="1" customWidth="1"/>
    <col min="10248" max="10248" width="18.6640625" style="1" customWidth="1"/>
    <col min="10249" max="10249" width="18.33203125" style="1" customWidth="1"/>
    <col min="10250" max="10250" width="17.6640625" style="1" customWidth="1"/>
    <col min="10251" max="10251" width="14.83203125" style="1" customWidth="1"/>
    <col min="10252" max="10253" width="14.5" style="1" customWidth="1"/>
    <col min="10254" max="10254" width="14" style="1" customWidth="1"/>
    <col min="10255" max="10495" width="9.1640625" style="1"/>
    <col min="10496" max="10496" width="25" style="1" customWidth="1"/>
    <col min="10497" max="10497" width="40.5" style="1" customWidth="1"/>
    <col min="10498" max="10498" width="18.1640625" style="1" customWidth="1"/>
    <col min="10499" max="10500" width="18.5" style="1" customWidth="1"/>
    <col min="10501" max="10501" width="17.83203125" style="1" customWidth="1"/>
    <col min="10502" max="10502" width="18.5" style="1" customWidth="1"/>
    <col min="10503" max="10503" width="18" style="1" customWidth="1"/>
    <col min="10504" max="10504" width="18.6640625" style="1" customWidth="1"/>
    <col min="10505" max="10505" width="18.33203125" style="1" customWidth="1"/>
    <col min="10506" max="10506" width="17.6640625" style="1" customWidth="1"/>
    <col min="10507" max="10507" width="14.83203125" style="1" customWidth="1"/>
    <col min="10508" max="10509" width="14.5" style="1" customWidth="1"/>
    <col min="10510" max="10510" width="14" style="1" customWidth="1"/>
    <col min="10511" max="10751" width="9.1640625" style="1"/>
    <col min="10752" max="10752" width="25" style="1" customWidth="1"/>
    <col min="10753" max="10753" width="40.5" style="1" customWidth="1"/>
    <col min="10754" max="10754" width="18.1640625" style="1" customWidth="1"/>
    <col min="10755" max="10756" width="18.5" style="1" customWidth="1"/>
    <col min="10757" max="10757" width="17.83203125" style="1" customWidth="1"/>
    <col min="10758" max="10758" width="18.5" style="1" customWidth="1"/>
    <col min="10759" max="10759" width="18" style="1" customWidth="1"/>
    <col min="10760" max="10760" width="18.6640625" style="1" customWidth="1"/>
    <col min="10761" max="10761" width="18.33203125" style="1" customWidth="1"/>
    <col min="10762" max="10762" width="17.6640625" style="1" customWidth="1"/>
    <col min="10763" max="10763" width="14.83203125" style="1" customWidth="1"/>
    <col min="10764" max="10765" width="14.5" style="1" customWidth="1"/>
    <col min="10766" max="10766" width="14" style="1" customWidth="1"/>
    <col min="10767" max="11007" width="9.1640625" style="1"/>
    <col min="11008" max="11008" width="25" style="1" customWidth="1"/>
    <col min="11009" max="11009" width="40.5" style="1" customWidth="1"/>
    <col min="11010" max="11010" width="18.1640625" style="1" customWidth="1"/>
    <col min="11011" max="11012" width="18.5" style="1" customWidth="1"/>
    <col min="11013" max="11013" width="17.83203125" style="1" customWidth="1"/>
    <col min="11014" max="11014" width="18.5" style="1" customWidth="1"/>
    <col min="11015" max="11015" width="18" style="1" customWidth="1"/>
    <col min="11016" max="11016" width="18.6640625" style="1" customWidth="1"/>
    <col min="11017" max="11017" width="18.33203125" style="1" customWidth="1"/>
    <col min="11018" max="11018" width="17.6640625" style="1" customWidth="1"/>
    <col min="11019" max="11019" width="14.83203125" style="1" customWidth="1"/>
    <col min="11020" max="11021" width="14.5" style="1" customWidth="1"/>
    <col min="11022" max="11022" width="14" style="1" customWidth="1"/>
    <col min="11023" max="11263" width="9.1640625" style="1"/>
    <col min="11264" max="11264" width="25" style="1" customWidth="1"/>
    <col min="11265" max="11265" width="40.5" style="1" customWidth="1"/>
    <col min="11266" max="11266" width="18.1640625" style="1" customWidth="1"/>
    <col min="11267" max="11268" width="18.5" style="1" customWidth="1"/>
    <col min="11269" max="11269" width="17.83203125" style="1" customWidth="1"/>
    <col min="11270" max="11270" width="18.5" style="1" customWidth="1"/>
    <col min="11271" max="11271" width="18" style="1" customWidth="1"/>
    <col min="11272" max="11272" width="18.6640625" style="1" customWidth="1"/>
    <col min="11273" max="11273" width="18.33203125" style="1" customWidth="1"/>
    <col min="11274" max="11274" width="17.6640625" style="1" customWidth="1"/>
    <col min="11275" max="11275" width="14.83203125" style="1" customWidth="1"/>
    <col min="11276" max="11277" width="14.5" style="1" customWidth="1"/>
    <col min="11278" max="11278" width="14" style="1" customWidth="1"/>
    <col min="11279" max="11519" width="9.1640625" style="1"/>
    <col min="11520" max="11520" width="25" style="1" customWidth="1"/>
    <col min="11521" max="11521" width="40.5" style="1" customWidth="1"/>
    <col min="11522" max="11522" width="18.1640625" style="1" customWidth="1"/>
    <col min="11523" max="11524" width="18.5" style="1" customWidth="1"/>
    <col min="11525" max="11525" width="17.83203125" style="1" customWidth="1"/>
    <col min="11526" max="11526" width="18.5" style="1" customWidth="1"/>
    <col min="11527" max="11527" width="18" style="1" customWidth="1"/>
    <col min="11528" max="11528" width="18.6640625" style="1" customWidth="1"/>
    <col min="11529" max="11529" width="18.33203125" style="1" customWidth="1"/>
    <col min="11530" max="11530" width="17.6640625" style="1" customWidth="1"/>
    <col min="11531" max="11531" width="14.83203125" style="1" customWidth="1"/>
    <col min="11532" max="11533" width="14.5" style="1" customWidth="1"/>
    <col min="11534" max="11534" width="14" style="1" customWidth="1"/>
    <col min="11535" max="11775" width="9.1640625" style="1"/>
    <col min="11776" max="11776" width="25" style="1" customWidth="1"/>
    <col min="11777" max="11777" width="40.5" style="1" customWidth="1"/>
    <col min="11778" max="11778" width="18.1640625" style="1" customWidth="1"/>
    <col min="11779" max="11780" width="18.5" style="1" customWidth="1"/>
    <col min="11781" max="11781" width="17.83203125" style="1" customWidth="1"/>
    <col min="11782" max="11782" width="18.5" style="1" customWidth="1"/>
    <col min="11783" max="11783" width="18" style="1" customWidth="1"/>
    <col min="11784" max="11784" width="18.6640625" style="1" customWidth="1"/>
    <col min="11785" max="11785" width="18.33203125" style="1" customWidth="1"/>
    <col min="11786" max="11786" width="17.6640625" style="1" customWidth="1"/>
    <col min="11787" max="11787" width="14.83203125" style="1" customWidth="1"/>
    <col min="11788" max="11789" width="14.5" style="1" customWidth="1"/>
    <col min="11790" max="11790" width="14" style="1" customWidth="1"/>
    <col min="11791" max="12031" width="9.1640625" style="1"/>
    <col min="12032" max="12032" width="25" style="1" customWidth="1"/>
    <col min="12033" max="12033" width="40.5" style="1" customWidth="1"/>
    <col min="12034" max="12034" width="18.1640625" style="1" customWidth="1"/>
    <col min="12035" max="12036" width="18.5" style="1" customWidth="1"/>
    <col min="12037" max="12037" width="17.83203125" style="1" customWidth="1"/>
    <col min="12038" max="12038" width="18.5" style="1" customWidth="1"/>
    <col min="12039" max="12039" width="18" style="1" customWidth="1"/>
    <col min="12040" max="12040" width="18.6640625" style="1" customWidth="1"/>
    <col min="12041" max="12041" width="18.33203125" style="1" customWidth="1"/>
    <col min="12042" max="12042" width="17.6640625" style="1" customWidth="1"/>
    <col min="12043" max="12043" width="14.83203125" style="1" customWidth="1"/>
    <col min="12044" max="12045" width="14.5" style="1" customWidth="1"/>
    <col min="12046" max="12046" width="14" style="1" customWidth="1"/>
    <col min="12047" max="12287" width="9.1640625" style="1"/>
    <col min="12288" max="12288" width="25" style="1" customWidth="1"/>
    <col min="12289" max="12289" width="40.5" style="1" customWidth="1"/>
    <col min="12290" max="12290" width="18.1640625" style="1" customWidth="1"/>
    <col min="12291" max="12292" width="18.5" style="1" customWidth="1"/>
    <col min="12293" max="12293" width="17.83203125" style="1" customWidth="1"/>
    <col min="12294" max="12294" width="18.5" style="1" customWidth="1"/>
    <col min="12295" max="12295" width="18" style="1" customWidth="1"/>
    <col min="12296" max="12296" width="18.6640625" style="1" customWidth="1"/>
    <col min="12297" max="12297" width="18.33203125" style="1" customWidth="1"/>
    <col min="12298" max="12298" width="17.6640625" style="1" customWidth="1"/>
    <col min="12299" max="12299" width="14.83203125" style="1" customWidth="1"/>
    <col min="12300" max="12301" width="14.5" style="1" customWidth="1"/>
    <col min="12302" max="12302" width="14" style="1" customWidth="1"/>
    <col min="12303" max="12543" width="9.1640625" style="1"/>
    <col min="12544" max="12544" width="25" style="1" customWidth="1"/>
    <col min="12545" max="12545" width="40.5" style="1" customWidth="1"/>
    <col min="12546" max="12546" width="18.1640625" style="1" customWidth="1"/>
    <col min="12547" max="12548" width="18.5" style="1" customWidth="1"/>
    <col min="12549" max="12549" width="17.83203125" style="1" customWidth="1"/>
    <col min="12550" max="12550" width="18.5" style="1" customWidth="1"/>
    <col min="12551" max="12551" width="18" style="1" customWidth="1"/>
    <col min="12552" max="12552" width="18.6640625" style="1" customWidth="1"/>
    <col min="12553" max="12553" width="18.33203125" style="1" customWidth="1"/>
    <col min="12554" max="12554" width="17.6640625" style="1" customWidth="1"/>
    <col min="12555" max="12555" width="14.83203125" style="1" customWidth="1"/>
    <col min="12556" max="12557" width="14.5" style="1" customWidth="1"/>
    <col min="12558" max="12558" width="14" style="1" customWidth="1"/>
    <col min="12559" max="12799" width="9.1640625" style="1"/>
    <col min="12800" max="12800" width="25" style="1" customWidth="1"/>
    <col min="12801" max="12801" width="40.5" style="1" customWidth="1"/>
    <col min="12802" max="12802" width="18.1640625" style="1" customWidth="1"/>
    <col min="12803" max="12804" width="18.5" style="1" customWidth="1"/>
    <col min="12805" max="12805" width="17.83203125" style="1" customWidth="1"/>
    <col min="12806" max="12806" width="18.5" style="1" customWidth="1"/>
    <col min="12807" max="12807" width="18" style="1" customWidth="1"/>
    <col min="12808" max="12808" width="18.6640625" style="1" customWidth="1"/>
    <col min="12809" max="12809" width="18.33203125" style="1" customWidth="1"/>
    <col min="12810" max="12810" width="17.6640625" style="1" customWidth="1"/>
    <col min="12811" max="12811" width="14.83203125" style="1" customWidth="1"/>
    <col min="12812" max="12813" width="14.5" style="1" customWidth="1"/>
    <col min="12814" max="12814" width="14" style="1" customWidth="1"/>
    <col min="12815" max="13055" width="9.1640625" style="1"/>
    <col min="13056" max="13056" width="25" style="1" customWidth="1"/>
    <col min="13057" max="13057" width="40.5" style="1" customWidth="1"/>
    <col min="13058" max="13058" width="18.1640625" style="1" customWidth="1"/>
    <col min="13059" max="13060" width="18.5" style="1" customWidth="1"/>
    <col min="13061" max="13061" width="17.83203125" style="1" customWidth="1"/>
    <col min="13062" max="13062" width="18.5" style="1" customWidth="1"/>
    <col min="13063" max="13063" width="18" style="1" customWidth="1"/>
    <col min="13064" max="13064" width="18.6640625" style="1" customWidth="1"/>
    <col min="13065" max="13065" width="18.33203125" style="1" customWidth="1"/>
    <col min="13066" max="13066" width="17.6640625" style="1" customWidth="1"/>
    <col min="13067" max="13067" width="14.83203125" style="1" customWidth="1"/>
    <col min="13068" max="13069" width="14.5" style="1" customWidth="1"/>
    <col min="13070" max="13070" width="14" style="1" customWidth="1"/>
    <col min="13071" max="13311" width="9.1640625" style="1"/>
    <col min="13312" max="13312" width="25" style="1" customWidth="1"/>
    <col min="13313" max="13313" width="40.5" style="1" customWidth="1"/>
    <col min="13314" max="13314" width="18.1640625" style="1" customWidth="1"/>
    <col min="13315" max="13316" width="18.5" style="1" customWidth="1"/>
    <col min="13317" max="13317" width="17.83203125" style="1" customWidth="1"/>
    <col min="13318" max="13318" width="18.5" style="1" customWidth="1"/>
    <col min="13319" max="13319" width="18" style="1" customWidth="1"/>
    <col min="13320" max="13320" width="18.6640625" style="1" customWidth="1"/>
    <col min="13321" max="13321" width="18.33203125" style="1" customWidth="1"/>
    <col min="13322" max="13322" width="17.6640625" style="1" customWidth="1"/>
    <col min="13323" max="13323" width="14.83203125" style="1" customWidth="1"/>
    <col min="13324" max="13325" width="14.5" style="1" customWidth="1"/>
    <col min="13326" max="13326" width="14" style="1" customWidth="1"/>
    <col min="13327" max="13567" width="9.1640625" style="1"/>
    <col min="13568" max="13568" width="25" style="1" customWidth="1"/>
    <col min="13569" max="13569" width="40.5" style="1" customWidth="1"/>
    <col min="13570" max="13570" width="18.1640625" style="1" customWidth="1"/>
    <col min="13571" max="13572" width="18.5" style="1" customWidth="1"/>
    <col min="13573" max="13573" width="17.83203125" style="1" customWidth="1"/>
    <col min="13574" max="13574" width="18.5" style="1" customWidth="1"/>
    <col min="13575" max="13575" width="18" style="1" customWidth="1"/>
    <col min="13576" max="13576" width="18.6640625" style="1" customWidth="1"/>
    <col min="13577" max="13577" width="18.33203125" style="1" customWidth="1"/>
    <col min="13578" max="13578" width="17.6640625" style="1" customWidth="1"/>
    <col min="13579" max="13579" width="14.83203125" style="1" customWidth="1"/>
    <col min="13580" max="13581" width="14.5" style="1" customWidth="1"/>
    <col min="13582" max="13582" width="14" style="1" customWidth="1"/>
    <col min="13583" max="13823" width="9.1640625" style="1"/>
    <col min="13824" max="13824" width="25" style="1" customWidth="1"/>
    <col min="13825" max="13825" width="40.5" style="1" customWidth="1"/>
    <col min="13826" max="13826" width="18.1640625" style="1" customWidth="1"/>
    <col min="13827" max="13828" width="18.5" style="1" customWidth="1"/>
    <col min="13829" max="13829" width="17.83203125" style="1" customWidth="1"/>
    <col min="13830" max="13830" width="18.5" style="1" customWidth="1"/>
    <col min="13831" max="13831" width="18" style="1" customWidth="1"/>
    <col min="13832" max="13832" width="18.6640625" style="1" customWidth="1"/>
    <col min="13833" max="13833" width="18.33203125" style="1" customWidth="1"/>
    <col min="13834" max="13834" width="17.6640625" style="1" customWidth="1"/>
    <col min="13835" max="13835" width="14.83203125" style="1" customWidth="1"/>
    <col min="13836" max="13837" width="14.5" style="1" customWidth="1"/>
    <col min="13838" max="13838" width="14" style="1" customWidth="1"/>
    <col min="13839" max="14079" width="9.1640625" style="1"/>
    <col min="14080" max="14080" width="25" style="1" customWidth="1"/>
    <col min="14081" max="14081" width="40.5" style="1" customWidth="1"/>
    <col min="14082" max="14082" width="18.1640625" style="1" customWidth="1"/>
    <col min="14083" max="14084" width="18.5" style="1" customWidth="1"/>
    <col min="14085" max="14085" width="17.83203125" style="1" customWidth="1"/>
    <col min="14086" max="14086" width="18.5" style="1" customWidth="1"/>
    <col min="14087" max="14087" width="18" style="1" customWidth="1"/>
    <col min="14088" max="14088" width="18.6640625" style="1" customWidth="1"/>
    <col min="14089" max="14089" width="18.33203125" style="1" customWidth="1"/>
    <col min="14090" max="14090" width="17.6640625" style="1" customWidth="1"/>
    <col min="14091" max="14091" width="14.83203125" style="1" customWidth="1"/>
    <col min="14092" max="14093" width="14.5" style="1" customWidth="1"/>
    <col min="14094" max="14094" width="14" style="1" customWidth="1"/>
    <col min="14095" max="14335" width="9.1640625" style="1"/>
    <col min="14336" max="14336" width="25" style="1" customWidth="1"/>
    <col min="14337" max="14337" width="40.5" style="1" customWidth="1"/>
    <col min="14338" max="14338" width="18.1640625" style="1" customWidth="1"/>
    <col min="14339" max="14340" width="18.5" style="1" customWidth="1"/>
    <col min="14341" max="14341" width="17.83203125" style="1" customWidth="1"/>
    <col min="14342" max="14342" width="18.5" style="1" customWidth="1"/>
    <col min="14343" max="14343" width="18" style="1" customWidth="1"/>
    <col min="14344" max="14344" width="18.6640625" style="1" customWidth="1"/>
    <col min="14345" max="14345" width="18.33203125" style="1" customWidth="1"/>
    <col min="14346" max="14346" width="17.6640625" style="1" customWidth="1"/>
    <col min="14347" max="14347" width="14.83203125" style="1" customWidth="1"/>
    <col min="14348" max="14349" width="14.5" style="1" customWidth="1"/>
    <col min="14350" max="14350" width="14" style="1" customWidth="1"/>
    <col min="14351" max="14591" width="9.1640625" style="1"/>
    <col min="14592" max="14592" width="25" style="1" customWidth="1"/>
    <col min="14593" max="14593" width="40.5" style="1" customWidth="1"/>
    <col min="14594" max="14594" width="18.1640625" style="1" customWidth="1"/>
    <col min="14595" max="14596" width="18.5" style="1" customWidth="1"/>
    <col min="14597" max="14597" width="17.83203125" style="1" customWidth="1"/>
    <col min="14598" max="14598" width="18.5" style="1" customWidth="1"/>
    <col min="14599" max="14599" width="18" style="1" customWidth="1"/>
    <col min="14600" max="14600" width="18.6640625" style="1" customWidth="1"/>
    <col min="14601" max="14601" width="18.33203125" style="1" customWidth="1"/>
    <col min="14602" max="14602" width="17.6640625" style="1" customWidth="1"/>
    <col min="14603" max="14603" width="14.83203125" style="1" customWidth="1"/>
    <col min="14604" max="14605" width="14.5" style="1" customWidth="1"/>
    <col min="14606" max="14606" width="14" style="1" customWidth="1"/>
    <col min="14607" max="14847" width="9.1640625" style="1"/>
    <col min="14848" max="14848" width="25" style="1" customWidth="1"/>
    <col min="14849" max="14849" width="40.5" style="1" customWidth="1"/>
    <col min="14850" max="14850" width="18.1640625" style="1" customWidth="1"/>
    <col min="14851" max="14852" width="18.5" style="1" customWidth="1"/>
    <col min="14853" max="14853" width="17.83203125" style="1" customWidth="1"/>
    <col min="14854" max="14854" width="18.5" style="1" customWidth="1"/>
    <col min="14855" max="14855" width="18" style="1" customWidth="1"/>
    <col min="14856" max="14856" width="18.6640625" style="1" customWidth="1"/>
    <col min="14857" max="14857" width="18.33203125" style="1" customWidth="1"/>
    <col min="14858" max="14858" width="17.6640625" style="1" customWidth="1"/>
    <col min="14859" max="14859" width="14.83203125" style="1" customWidth="1"/>
    <col min="14860" max="14861" width="14.5" style="1" customWidth="1"/>
    <col min="14862" max="14862" width="14" style="1" customWidth="1"/>
    <col min="14863" max="15103" width="9.1640625" style="1"/>
    <col min="15104" max="15104" width="25" style="1" customWidth="1"/>
    <col min="15105" max="15105" width="40.5" style="1" customWidth="1"/>
    <col min="15106" max="15106" width="18.1640625" style="1" customWidth="1"/>
    <col min="15107" max="15108" width="18.5" style="1" customWidth="1"/>
    <col min="15109" max="15109" width="17.83203125" style="1" customWidth="1"/>
    <col min="15110" max="15110" width="18.5" style="1" customWidth="1"/>
    <col min="15111" max="15111" width="18" style="1" customWidth="1"/>
    <col min="15112" max="15112" width="18.6640625" style="1" customWidth="1"/>
    <col min="15113" max="15113" width="18.33203125" style="1" customWidth="1"/>
    <col min="15114" max="15114" width="17.6640625" style="1" customWidth="1"/>
    <col min="15115" max="15115" width="14.83203125" style="1" customWidth="1"/>
    <col min="15116" max="15117" width="14.5" style="1" customWidth="1"/>
    <col min="15118" max="15118" width="14" style="1" customWidth="1"/>
    <col min="15119" max="15359" width="9.1640625" style="1"/>
    <col min="15360" max="15360" width="25" style="1" customWidth="1"/>
    <col min="15361" max="15361" width="40.5" style="1" customWidth="1"/>
    <col min="15362" max="15362" width="18.1640625" style="1" customWidth="1"/>
    <col min="15363" max="15364" width="18.5" style="1" customWidth="1"/>
    <col min="15365" max="15365" width="17.83203125" style="1" customWidth="1"/>
    <col min="15366" max="15366" width="18.5" style="1" customWidth="1"/>
    <col min="15367" max="15367" width="18" style="1" customWidth="1"/>
    <col min="15368" max="15368" width="18.6640625" style="1" customWidth="1"/>
    <col min="15369" max="15369" width="18.33203125" style="1" customWidth="1"/>
    <col min="15370" max="15370" width="17.6640625" style="1" customWidth="1"/>
    <col min="15371" max="15371" width="14.83203125" style="1" customWidth="1"/>
    <col min="15372" max="15373" width="14.5" style="1" customWidth="1"/>
    <col min="15374" max="15374" width="14" style="1" customWidth="1"/>
    <col min="15375" max="15615" width="9.1640625" style="1"/>
    <col min="15616" max="15616" width="25" style="1" customWidth="1"/>
    <col min="15617" max="15617" width="40.5" style="1" customWidth="1"/>
    <col min="15618" max="15618" width="18.1640625" style="1" customWidth="1"/>
    <col min="15619" max="15620" width="18.5" style="1" customWidth="1"/>
    <col min="15621" max="15621" width="17.83203125" style="1" customWidth="1"/>
    <col min="15622" max="15622" width="18.5" style="1" customWidth="1"/>
    <col min="15623" max="15623" width="18" style="1" customWidth="1"/>
    <col min="15624" max="15624" width="18.6640625" style="1" customWidth="1"/>
    <col min="15625" max="15625" width="18.33203125" style="1" customWidth="1"/>
    <col min="15626" max="15626" width="17.6640625" style="1" customWidth="1"/>
    <col min="15627" max="15627" width="14.83203125" style="1" customWidth="1"/>
    <col min="15628" max="15629" width="14.5" style="1" customWidth="1"/>
    <col min="15630" max="15630" width="14" style="1" customWidth="1"/>
    <col min="15631" max="15871" width="9.1640625" style="1"/>
    <col min="15872" max="15872" width="25" style="1" customWidth="1"/>
    <col min="15873" max="15873" width="40.5" style="1" customWidth="1"/>
    <col min="15874" max="15874" width="18.1640625" style="1" customWidth="1"/>
    <col min="15875" max="15876" width="18.5" style="1" customWidth="1"/>
    <col min="15877" max="15877" width="17.83203125" style="1" customWidth="1"/>
    <col min="15878" max="15878" width="18.5" style="1" customWidth="1"/>
    <col min="15879" max="15879" width="18" style="1" customWidth="1"/>
    <col min="15880" max="15880" width="18.6640625" style="1" customWidth="1"/>
    <col min="15881" max="15881" width="18.33203125" style="1" customWidth="1"/>
    <col min="15882" max="15882" width="17.6640625" style="1" customWidth="1"/>
    <col min="15883" max="15883" width="14.83203125" style="1" customWidth="1"/>
    <col min="15884" max="15885" width="14.5" style="1" customWidth="1"/>
    <col min="15886" max="15886" width="14" style="1" customWidth="1"/>
    <col min="15887" max="16127" width="9.1640625" style="1"/>
    <col min="16128" max="16128" width="25" style="1" customWidth="1"/>
    <col min="16129" max="16129" width="40.5" style="1" customWidth="1"/>
    <col min="16130" max="16130" width="18.1640625" style="1" customWidth="1"/>
    <col min="16131" max="16132" width="18.5" style="1" customWidth="1"/>
    <col min="16133" max="16133" width="17.83203125" style="1" customWidth="1"/>
    <col min="16134" max="16134" width="18.5" style="1" customWidth="1"/>
    <col min="16135" max="16135" width="18" style="1" customWidth="1"/>
    <col min="16136" max="16136" width="18.6640625" style="1" customWidth="1"/>
    <col min="16137" max="16137" width="18.33203125" style="1" customWidth="1"/>
    <col min="16138" max="16138" width="17.6640625" style="1" customWidth="1"/>
    <col min="16139" max="16139" width="14.83203125" style="1" customWidth="1"/>
    <col min="16140" max="16141" width="14.5" style="1" customWidth="1"/>
    <col min="16142" max="16142" width="14" style="1" customWidth="1"/>
    <col min="16143" max="16384" width="9.1640625" style="1"/>
  </cols>
  <sheetData>
    <row r="1" spans="1:11" ht="33.75" customHeight="1" x14ac:dyDescent="0.2">
      <c r="A1" s="30" t="s">
        <v>59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5" customHeight="1" x14ac:dyDescent="0.2">
      <c r="F2" s="1"/>
      <c r="G2" s="1"/>
      <c r="H2" s="1"/>
      <c r="I2" s="1"/>
      <c r="J2" s="1"/>
      <c r="K2" s="8" t="s">
        <v>55</v>
      </c>
    </row>
    <row r="3" spans="1:11" ht="45.75" customHeight="1" x14ac:dyDescent="0.2">
      <c r="A3" s="7" t="s">
        <v>10</v>
      </c>
      <c r="B3" s="7" t="s">
        <v>11</v>
      </c>
      <c r="C3" s="7" t="s">
        <v>60</v>
      </c>
      <c r="D3" s="7" t="s">
        <v>61</v>
      </c>
      <c r="E3" s="7" t="s">
        <v>40</v>
      </c>
      <c r="F3" s="19" t="s">
        <v>45</v>
      </c>
      <c r="G3" s="7" t="s">
        <v>46</v>
      </c>
      <c r="H3" s="19" t="s">
        <v>53</v>
      </c>
      <c r="I3" s="7" t="s">
        <v>54</v>
      </c>
      <c r="J3" s="19" t="s">
        <v>62</v>
      </c>
      <c r="K3" s="7" t="s">
        <v>63</v>
      </c>
    </row>
    <row r="4" spans="1:11" ht="21.75" customHeight="1" x14ac:dyDescent="0.2">
      <c r="A4" s="9">
        <v>1</v>
      </c>
      <c r="B4" s="9" t="s">
        <v>0</v>
      </c>
      <c r="C4" s="9" t="s">
        <v>1</v>
      </c>
      <c r="D4" s="9" t="s">
        <v>2</v>
      </c>
      <c r="E4" s="9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9" t="s">
        <v>9</v>
      </c>
    </row>
    <row r="5" spans="1:11" ht="36" customHeight="1" x14ac:dyDescent="0.2">
      <c r="A5" s="12"/>
      <c r="B5" s="13" t="s">
        <v>38</v>
      </c>
      <c r="C5" s="14">
        <f>C6+C18</f>
        <v>463077.3</v>
      </c>
      <c r="D5" s="14">
        <f>D6+D18</f>
        <v>461052.60000000003</v>
      </c>
      <c r="E5" s="16">
        <f>D5/C5</f>
        <v>0.99562772781131803</v>
      </c>
      <c r="F5" s="14">
        <f>F6+F18</f>
        <v>418472.2</v>
      </c>
      <c r="G5" s="16">
        <f>F5/D5</f>
        <v>0.90764524481588427</v>
      </c>
      <c r="H5" s="14">
        <f>H6+H18</f>
        <v>367709.4</v>
      </c>
      <c r="I5" s="16">
        <f>H5/F5</f>
        <v>0.87869492883876166</v>
      </c>
      <c r="J5" s="14">
        <f>J6+J18</f>
        <v>374545.6</v>
      </c>
      <c r="K5" s="16">
        <f>J5/H5</f>
        <v>1.0185913115084899</v>
      </c>
    </row>
    <row r="6" spans="1:11" s="2" customFormat="1" ht="36" customHeight="1" x14ac:dyDescent="0.2">
      <c r="A6" s="21" t="s">
        <v>12</v>
      </c>
      <c r="B6" s="11" t="s">
        <v>13</v>
      </c>
      <c r="C6" s="20">
        <f>C7+C8+C9+C10+C12+C13+C14+C15+C16+C17+C11</f>
        <v>108855.59999999999</v>
      </c>
      <c r="D6" s="20">
        <f>D7+D8+D9+D10+D12+D13+D14+D15+D16+D17+D11</f>
        <v>113184.29999999999</v>
      </c>
      <c r="E6" s="6">
        <f>D6/C6</f>
        <v>1.0397655242357766</v>
      </c>
      <c r="F6" s="20">
        <f>F7+F8+F9+F10+F12+F13+F14+F15+F16+F17+F11</f>
        <v>118107.3</v>
      </c>
      <c r="G6" s="6">
        <f>F6/D6</f>
        <v>1.0434954317869176</v>
      </c>
      <c r="H6" s="20">
        <f>H7+H8+H9+H10+H12+H13+H14+H15+H16+H17+H11</f>
        <v>124618</v>
      </c>
      <c r="I6" s="6">
        <f>H6/F6</f>
        <v>1.0551252970815521</v>
      </c>
      <c r="J6" s="20">
        <f>J7+J8+J9+J10+J12+J13+J14+J15+J16+J17+J11</f>
        <v>132649.20000000001</v>
      </c>
      <c r="K6" s="6">
        <f>J6/H6</f>
        <v>1.0644465486526826</v>
      </c>
    </row>
    <row r="7" spans="1:11" ht="40.5" customHeight="1" x14ac:dyDescent="0.2">
      <c r="A7" s="17" t="s">
        <v>14</v>
      </c>
      <c r="B7" s="3" t="s">
        <v>15</v>
      </c>
      <c r="C7" s="15">
        <v>69566.3</v>
      </c>
      <c r="D7" s="15">
        <v>76379.600000000006</v>
      </c>
      <c r="E7" s="6">
        <f t="shared" ref="E7:E23" si="0">D7/C7</f>
        <v>1.0979396633139897</v>
      </c>
      <c r="F7" s="18">
        <v>82931</v>
      </c>
      <c r="G7" s="6">
        <f t="shared" ref="G7:K23" si="1">F7/D7</f>
        <v>1.0857742119623564</v>
      </c>
      <c r="H7" s="18">
        <v>95628</v>
      </c>
      <c r="I7" s="6">
        <f t="shared" ref="I7:I16" si="2">H7/F7</f>
        <v>1.1531031821634854</v>
      </c>
      <c r="J7" s="18">
        <v>103320.8</v>
      </c>
      <c r="K7" s="6">
        <f t="shared" ref="K7:K16" si="3">J7/H7</f>
        <v>1.0804450579328231</v>
      </c>
    </row>
    <row r="8" spans="1:11" ht="70.5" customHeight="1" x14ac:dyDescent="0.2">
      <c r="A8" s="17" t="s">
        <v>16</v>
      </c>
      <c r="B8" s="3" t="s">
        <v>17</v>
      </c>
      <c r="C8" s="15">
        <v>19203.099999999999</v>
      </c>
      <c r="D8" s="15">
        <v>19000</v>
      </c>
      <c r="E8" s="6">
        <f t="shared" si="0"/>
        <v>0.98942358265071795</v>
      </c>
      <c r="F8" s="18">
        <v>19054.599999999999</v>
      </c>
      <c r="G8" s="6">
        <f t="shared" si="1"/>
        <v>1.0028736842105261</v>
      </c>
      <c r="H8" s="18">
        <v>19449.8</v>
      </c>
      <c r="I8" s="6">
        <f t="shared" si="2"/>
        <v>1.020740398643897</v>
      </c>
      <c r="J8" s="18">
        <v>19561.3</v>
      </c>
      <c r="K8" s="6">
        <f t="shared" si="3"/>
        <v>1.0057327067630515</v>
      </c>
    </row>
    <row r="9" spans="1:11" s="4" customFormat="1" ht="43.5" customHeight="1" x14ac:dyDescent="0.2">
      <c r="A9" s="17" t="s">
        <v>18</v>
      </c>
      <c r="B9" s="3" t="s">
        <v>19</v>
      </c>
      <c r="C9" s="15">
        <v>6527.6</v>
      </c>
      <c r="D9" s="15">
        <v>2135</v>
      </c>
      <c r="E9" s="6">
        <f t="shared" si="0"/>
        <v>0.32707273730007963</v>
      </c>
      <c r="F9" s="18">
        <v>2166.5</v>
      </c>
      <c r="G9" s="6">
        <f t="shared" si="1"/>
        <v>1.0147540983606558</v>
      </c>
      <c r="H9" s="18">
        <v>2282.5</v>
      </c>
      <c r="I9" s="6">
        <f t="shared" si="2"/>
        <v>1.0535425801984768</v>
      </c>
      <c r="J9" s="18">
        <v>2408.9</v>
      </c>
      <c r="K9" s="6">
        <f t="shared" si="3"/>
        <v>1.0553778751369114</v>
      </c>
    </row>
    <row r="10" spans="1:11" ht="43.5" customHeight="1" x14ac:dyDescent="0.2">
      <c r="A10" s="17" t="s">
        <v>20</v>
      </c>
      <c r="B10" s="3" t="s">
        <v>21</v>
      </c>
      <c r="C10" s="15">
        <v>1184.9000000000001</v>
      </c>
      <c r="D10" s="15">
        <v>995</v>
      </c>
      <c r="E10" s="6">
        <f t="shared" si="0"/>
        <v>0.83973331082791791</v>
      </c>
      <c r="F10" s="18">
        <v>1164</v>
      </c>
      <c r="G10" s="6">
        <f t="shared" si="1"/>
        <v>1.1698492462311558</v>
      </c>
      <c r="H10" s="18">
        <v>1195</v>
      </c>
      <c r="I10" s="6">
        <f t="shared" si="2"/>
        <v>1.0266323024054982</v>
      </c>
      <c r="J10" s="18">
        <v>1235</v>
      </c>
      <c r="K10" s="6">
        <f t="shared" si="3"/>
        <v>1.0334728033472804</v>
      </c>
    </row>
    <row r="11" spans="1:11" ht="72.75" hidden="1" customHeight="1" x14ac:dyDescent="0.2">
      <c r="A11" s="17" t="s">
        <v>34</v>
      </c>
      <c r="B11" s="3" t="s">
        <v>35</v>
      </c>
      <c r="C11" s="15"/>
      <c r="D11" s="15"/>
      <c r="E11" s="6">
        <f>IF(C11=0,0,ROUND(D11/C11,1))</f>
        <v>0</v>
      </c>
      <c r="F11" s="18"/>
      <c r="G11" s="6">
        <v>0</v>
      </c>
      <c r="H11" s="18"/>
      <c r="I11" s="6">
        <f>IF(F11=0,0,ROUND(H11/F11,1))</f>
        <v>0</v>
      </c>
      <c r="J11" s="18"/>
      <c r="K11" s="6">
        <f>IF(H11=0,0,ROUND(J11/H11,1))</f>
        <v>0</v>
      </c>
    </row>
    <row r="12" spans="1:11" ht="70.150000000000006" customHeight="1" x14ac:dyDescent="0.2">
      <c r="A12" s="17" t="s">
        <v>22</v>
      </c>
      <c r="B12" s="3" t="s">
        <v>23</v>
      </c>
      <c r="C12" s="15">
        <v>3117.4</v>
      </c>
      <c r="D12" s="15">
        <v>2846.4</v>
      </c>
      <c r="E12" s="6">
        <f t="shared" si="0"/>
        <v>0.91306858279335346</v>
      </c>
      <c r="F12" s="18">
        <v>3812.2</v>
      </c>
      <c r="G12" s="6">
        <f t="shared" si="1"/>
        <v>1.3393057897695333</v>
      </c>
      <c r="H12" s="18">
        <v>3812.2</v>
      </c>
      <c r="I12" s="6">
        <f t="shared" si="2"/>
        <v>1</v>
      </c>
      <c r="J12" s="18">
        <v>3812.2</v>
      </c>
      <c r="K12" s="6">
        <f t="shared" si="3"/>
        <v>1</v>
      </c>
    </row>
    <row r="13" spans="1:11" ht="37.5" customHeight="1" x14ac:dyDescent="0.2">
      <c r="A13" s="17" t="s">
        <v>24</v>
      </c>
      <c r="B13" s="3" t="s">
        <v>25</v>
      </c>
      <c r="C13" s="15">
        <v>450.8</v>
      </c>
      <c r="D13" s="15">
        <v>934.2</v>
      </c>
      <c r="E13" s="6">
        <f t="shared" si="0"/>
        <v>2.0723158828748893</v>
      </c>
      <c r="F13" s="18">
        <v>950</v>
      </c>
      <c r="G13" s="6">
        <f t="shared" si="1"/>
        <v>1.0169128666238492</v>
      </c>
      <c r="H13" s="18">
        <v>1007</v>
      </c>
      <c r="I13" s="6">
        <f t="shared" si="2"/>
        <v>1.06</v>
      </c>
      <c r="J13" s="18">
        <v>1067.5</v>
      </c>
      <c r="K13" s="6">
        <f t="shared" si="3"/>
        <v>1.0600794438927508</v>
      </c>
    </row>
    <row r="14" spans="1:11" s="4" customFormat="1" ht="52.5" customHeight="1" x14ac:dyDescent="0.2">
      <c r="A14" s="17" t="s">
        <v>26</v>
      </c>
      <c r="B14" s="3" t="s">
        <v>27</v>
      </c>
      <c r="C14" s="15">
        <v>165</v>
      </c>
      <c r="D14" s="15">
        <v>106.4</v>
      </c>
      <c r="E14" s="6">
        <f t="shared" si="0"/>
        <v>0.64484848484848489</v>
      </c>
      <c r="F14" s="18">
        <v>70</v>
      </c>
      <c r="G14" s="6">
        <f t="shared" si="1"/>
        <v>0.6578947368421052</v>
      </c>
      <c r="H14" s="18">
        <v>70</v>
      </c>
      <c r="I14" s="6">
        <f>IF(F14=0,0,ROUND(H14/F14,1))</f>
        <v>1</v>
      </c>
      <c r="J14" s="18">
        <v>70</v>
      </c>
      <c r="K14" s="6">
        <f>IF(H14=0,0,ROUND(J14/H14,1))</f>
        <v>1</v>
      </c>
    </row>
    <row r="15" spans="1:11" s="4" customFormat="1" ht="54.75" customHeight="1" x14ac:dyDescent="0.2">
      <c r="A15" s="17" t="s">
        <v>28</v>
      </c>
      <c r="B15" s="3" t="s">
        <v>29</v>
      </c>
      <c r="C15" s="15">
        <v>8212.7000000000007</v>
      </c>
      <c r="D15" s="15">
        <v>9974.7000000000007</v>
      </c>
      <c r="E15" s="6">
        <f t="shared" si="0"/>
        <v>1.2145457644867097</v>
      </c>
      <c r="F15" s="18">
        <v>7535.5</v>
      </c>
      <c r="G15" s="6">
        <f t="shared" si="1"/>
        <v>0.75546131713234477</v>
      </c>
      <c r="H15" s="18">
        <v>750</v>
      </c>
      <c r="I15" s="6">
        <f t="shared" si="2"/>
        <v>9.9528896556300178E-2</v>
      </c>
      <c r="J15" s="18">
        <v>750</v>
      </c>
      <c r="K15" s="6">
        <f t="shared" si="3"/>
        <v>1</v>
      </c>
    </row>
    <row r="16" spans="1:11" ht="40.15" customHeight="1" x14ac:dyDescent="0.2">
      <c r="A16" s="17" t="s">
        <v>30</v>
      </c>
      <c r="B16" s="3" t="s">
        <v>31</v>
      </c>
      <c r="C16" s="15">
        <v>439.5</v>
      </c>
      <c r="D16" s="15">
        <v>813</v>
      </c>
      <c r="E16" s="6">
        <f t="shared" si="0"/>
        <v>1.8498293515358362</v>
      </c>
      <c r="F16" s="18">
        <v>423.5</v>
      </c>
      <c r="G16" s="6">
        <f t="shared" si="1"/>
        <v>0.52091020910209107</v>
      </c>
      <c r="H16" s="18">
        <v>423.5</v>
      </c>
      <c r="I16" s="6">
        <f t="shared" si="2"/>
        <v>1</v>
      </c>
      <c r="J16" s="18">
        <v>423.5</v>
      </c>
      <c r="K16" s="6">
        <f t="shared" si="3"/>
        <v>1</v>
      </c>
    </row>
    <row r="17" spans="1:13" ht="33.75" customHeight="1" x14ac:dyDescent="0.2">
      <c r="A17" s="17" t="s">
        <v>33</v>
      </c>
      <c r="B17" s="3" t="s">
        <v>32</v>
      </c>
      <c r="C17" s="15">
        <v>-11.7</v>
      </c>
      <c r="D17" s="15">
        <v>0</v>
      </c>
      <c r="E17" s="6">
        <f t="shared" si="0"/>
        <v>0</v>
      </c>
      <c r="F17" s="18">
        <v>0</v>
      </c>
      <c r="G17" s="6" t="e">
        <f t="shared" si="1"/>
        <v>#DIV/0!</v>
      </c>
      <c r="H17" s="18">
        <v>0</v>
      </c>
      <c r="I17" s="6">
        <f>IF(F17=0,0,ROUND(H17/F17,1))</f>
        <v>0</v>
      </c>
      <c r="J17" s="18">
        <v>0</v>
      </c>
      <c r="K17" s="6">
        <f>IF(H17=0,0,ROUND(J17/H17,1))</f>
        <v>0</v>
      </c>
    </row>
    <row r="18" spans="1:13" ht="30" customHeight="1" x14ac:dyDescent="0.2">
      <c r="A18" s="23" t="s">
        <v>39</v>
      </c>
      <c r="B18" s="11" t="s">
        <v>36</v>
      </c>
      <c r="C18" s="24">
        <f>C19+C24+C25</f>
        <v>354221.7</v>
      </c>
      <c r="D18" s="24">
        <f>D19+D24+D25</f>
        <v>347868.30000000005</v>
      </c>
      <c r="E18" s="6">
        <f t="shared" si="0"/>
        <v>0.98206377531359612</v>
      </c>
      <c r="F18" s="24">
        <f>F19</f>
        <v>300364.90000000002</v>
      </c>
      <c r="G18" s="6">
        <f t="shared" si="1"/>
        <v>0.86344429774141529</v>
      </c>
      <c r="H18" s="24">
        <f>H19</f>
        <v>243091.4</v>
      </c>
      <c r="I18" s="6">
        <f t="shared" si="1"/>
        <v>0.80932026345288677</v>
      </c>
      <c r="J18" s="24">
        <f>J19</f>
        <v>241896.4</v>
      </c>
      <c r="K18" s="6">
        <f t="shared" si="1"/>
        <v>0.99508415353237512</v>
      </c>
      <c r="M18" s="10"/>
    </row>
    <row r="19" spans="1:13" ht="67.5" customHeight="1" x14ac:dyDescent="0.2">
      <c r="A19" s="17" t="s">
        <v>37</v>
      </c>
      <c r="B19" s="3" t="s">
        <v>47</v>
      </c>
      <c r="C19" s="15">
        <f>C20+C21+C22+C23</f>
        <v>354786.4</v>
      </c>
      <c r="D19" s="15">
        <f>D20+D21+D22+D23</f>
        <v>347868.30000000005</v>
      </c>
      <c r="E19" s="28">
        <f t="shared" si="0"/>
        <v>0.9805006618066533</v>
      </c>
      <c r="F19" s="15">
        <f>F20+F21+F22+F23</f>
        <v>300364.90000000002</v>
      </c>
      <c r="G19" s="28">
        <f t="shared" si="1"/>
        <v>0.86344429774141529</v>
      </c>
      <c r="H19" s="15">
        <f>H20+H21+H22+H23</f>
        <v>243091.4</v>
      </c>
      <c r="I19" s="28">
        <f t="shared" si="1"/>
        <v>0.80932026345288677</v>
      </c>
      <c r="J19" s="15">
        <f>J20+J21+J22+J23</f>
        <v>241896.4</v>
      </c>
      <c r="K19" s="28">
        <f t="shared" si="1"/>
        <v>0.99508415353237512</v>
      </c>
      <c r="M19" s="10"/>
    </row>
    <row r="20" spans="1:13" ht="38.25" customHeight="1" x14ac:dyDescent="0.2">
      <c r="A20" s="17" t="s">
        <v>41</v>
      </c>
      <c r="B20" s="3" t="s">
        <v>48</v>
      </c>
      <c r="C20" s="15">
        <v>105192.6</v>
      </c>
      <c r="D20" s="15">
        <v>90389.2</v>
      </c>
      <c r="E20" s="28">
        <f t="shared" si="0"/>
        <v>0.85927337094054135</v>
      </c>
      <c r="F20" s="18">
        <v>78273</v>
      </c>
      <c r="G20" s="28">
        <f>F20/D20</f>
        <v>0.8659552247392388</v>
      </c>
      <c r="H20" s="18">
        <v>24569</v>
      </c>
      <c r="I20" s="28">
        <f t="shared" si="1"/>
        <v>0.31388856949395066</v>
      </c>
      <c r="J20" s="18">
        <v>19185</v>
      </c>
      <c r="K20" s="28">
        <f t="shared" si="1"/>
        <v>0.78086206194798324</v>
      </c>
      <c r="M20" s="10"/>
    </row>
    <row r="21" spans="1:13" ht="47.25" x14ac:dyDescent="0.2">
      <c r="A21" s="17" t="s">
        <v>42</v>
      </c>
      <c r="B21" s="3" t="s">
        <v>49</v>
      </c>
      <c r="C21" s="15">
        <v>68482</v>
      </c>
      <c r="D21" s="15">
        <v>91534.3</v>
      </c>
      <c r="E21" s="28">
        <f t="shared" si="0"/>
        <v>1.3366183814725037</v>
      </c>
      <c r="F21" s="18">
        <v>30320.3</v>
      </c>
      <c r="G21" s="28">
        <f t="shared" si="1"/>
        <v>0.33124522719898442</v>
      </c>
      <c r="H21" s="18">
        <v>18680</v>
      </c>
      <c r="I21" s="28">
        <f t="shared" si="1"/>
        <v>0.61608889094105268</v>
      </c>
      <c r="J21" s="18">
        <v>20032.099999999999</v>
      </c>
      <c r="K21" s="28">
        <f t="shared" si="1"/>
        <v>1.0723822269807279</v>
      </c>
      <c r="M21" s="10"/>
    </row>
    <row r="22" spans="1:13" ht="36.75" customHeight="1" x14ac:dyDescent="0.2">
      <c r="A22" s="17" t="s">
        <v>43</v>
      </c>
      <c r="B22" s="3" t="s">
        <v>50</v>
      </c>
      <c r="C22" s="15">
        <v>162201.1</v>
      </c>
      <c r="D22" s="15">
        <v>153009.4</v>
      </c>
      <c r="E22" s="28">
        <f t="shared" si="0"/>
        <v>0.94333145706163513</v>
      </c>
      <c r="F22" s="18">
        <v>180564.2</v>
      </c>
      <c r="G22" s="28">
        <f t="shared" si="1"/>
        <v>1.1800856679393554</v>
      </c>
      <c r="H22" s="18">
        <v>188635</v>
      </c>
      <c r="I22" s="28">
        <f t="shared" si="1"/>
        <v>1.0446976753974486</v>
      </c>
      <c r="J22" s="18">
        <v>191251</v>
      </c>
      <c r="K22" s="28">
        <f t="shared" si="1"/>
        <v>1.0138680520582077</v>
      </c>
      <c r="M22" s="10"/>
    </row>
    <row r="23" spans="1:13" ht="32.25" customHeight="1" x14ac:dyDescent="0.2">
      <c r="A23" s="17" t="s">
        <v>44</v>
      </c>
      <c r="B23" s="3" t="s">
        <v>51</v>
      </c>
      <c r="C23" s="15">
        <v>18910.7</v>
      </c>
      <c r="D23" s="15">
        <v>12935.4</v>
      </c>
      <c r="E23" s="28">
        <f t="shared" si="0"/>
        <v>0.68402544591157377</v>
      </c>
      <c r="F23" s="18">
        <v>11207.4</v>
      </c>
      <c r="G23" s="28">
        <f t="shared" si="1"/>
        <v>0.86641309893779861</v>
      </c>
      <c r="H23" s="18">
        <v>11207.4</v>
      </c>
      <c r="I23" s="28">
        <f t="shared" si="1"/>
        <v>1</v>
      </c>
      <c r="J23" s="18">
        <v>11428.3</v>
      </c>
      <c r="K23" s="28">
        <f t="shared" si="1"/>
        <v>1.0197101914806288</v>
      </c>
      <c r="M23" s="10"/>
    </row>
    <row r="24" spans="1:13" ht="116.25" customHeight="1" x14ac:dyDescent="0.2">
      <c r="A24" s="26" t="s">
        <v>56</v>
      </c>
      <c r="B24" s="3" t="s">
        <v>58</v>
      </c>
      <c r="C24" s="15">
        <v>4.3</v>
      </c>
      <c r="D24" s="15">
        <v>0</v>
      </c>
      <c r="E24" s="28">
        <v>0</v>
      </c>
      <c r="F24" s="18">
        <v>0</v>
      </c>
      <c r="G24" s="28">
        <v>0</v>
      </c>
      <c r="H24" s="18">
        <v>0</v>
      </c>
      <c r="I24" s="28">
        <v>0</v>
      </c>
      <c r="J24" s="18">
        <v>0</v>
      </c>
      <c r="K24" s="28">
        <v>0</v>
      </c>
      <c r="M24" s="10"/>
    </row>
    <row r="25" spans="1:13" ht="78" customHeight="1" x14ac:dyDescent="0.2">
      <c r="A25" s="17" t="s">
        <v>57</v>
      </c>
      <c r="B25" s="27" t="s">
        <v>52</v>
      </c>
      <c r="C25" s="25">
        <v>-569</v>
      </c>
      <c r="D25" s="25">
        <v>0</v>
      </c>
      <c r="E25" s="28">
        <v>0</v>
      </c>
      <c r="F25" s="29">
        <v>0</v>
      </c>
      <c r="G25" s="28">
        <v>0</v>
      </c>
      <c r="H25" s="29">
        <v>0</v>
      </c>
      <c r="I25" s="28">
        <v>0</v>
      </c>
      <c r="J25" s="29">
        <v>0</v>
      </c>
      <c r="K25" s="28">
        <v>0</v>
      </c>
    </row>
  </sheetData>
  <mergeCells count="1">
    <mergeCell ref="A1:K1"/>
  </mergeCells>
  <printOptions horizontalCentered="1"/>
  <pageMargins left="0.39370078740157483" right="0" top="0.43307086614173229" bottom="0" header="0.23622047244094491" footer="0.31496062992125984"/>
  <pageSetup paperSize="9" scale="5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2022-2026</vt:lpstr>
      <vt:lpstr>'2022-2026'!Заголовки_для_печати</vt:lpstr>
      <vt:lpstr>'2022-2026'!Область_печати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Никольская А.М.</dc:creator>
  <cp:lastModifiedBy>User</cp:lastModifiedBy>
  <cp:lastPrinted>2023-11-09T06:01:51Z</cp:lastPrinted>
  <dcterms:created xsi:type="dcterms:W3CDTF">2006-09-16T00:00:00Z</dcterms:created>
  <dcterms:modified xsi:type="dcterms:W3CDTF">2023-11-09T07:11:35Z</dcterms:modified>
</cp:coreProperties>
</file>