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45" windowWidth="12120" windowHeight="4530" tabRatio="690" activeTab="0"/>
  </bookViews>
  <sheets>
    <sheet name="01.10.2022г" sheetId="1" r:id="rId1"/>
    <sheet name="прил.2-09-10" sheetId="2" r:id="rId2"/>
  </sheets>
  <definedNames>
    <definedName name="_xlnm.Print_Titles" localSheetId="0">'01.10.2022г'!$9:$10</definedName>
  </definedNames>
  <calcPr fullCalcOnLoad="1"/>
</workbook>
</file>

<file path=xl/sharedStrings.xml><?xml version="1.0" encoding="utf-8"?>
<sst xmlns="http://schemas.openxmlformats.org/spreadsheetml/2006/main" count="186" uniqueCount="157">
  <si>
    <t xml:space="preserve">Налог на доходы  физических  лиц </t>
  </si>
  <si>
    <t xml:space="preserve">НАЛОГИ НА СОВОКУПНЫЙ ДОХОД                             </t>
  </si>
  <si>
    <t>Единый сельскохозяйственный налог</t>
  </si>
  <si>
    <t>Наименование доходов</t>
  </si>
  <si>
    <t>1 00 00000 00 0000 000</t>
  </si>
  <si>
    <t xml:space="preserve">НАЛОГИ НА ПРИБЫЛЬ, ДОХОДЫ            </t>
  </si>
  <si>
    <t>1 01 00000 00 0000 000</t>
  </si>
  <si>
    <t>1 01 02000 01 0000 110</t>
  </si>
  <si>
    <t>1 01 02020 01 0000 110</t>
  </si>
  <si>
    <t>1 05 00000 00 0000 000</t>
  </si>
  <si>
    <t>1 05 03000 01 0000 110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</si>
  <si>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</si>
  <si>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1 01 02022 01 0000 110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</si>
  <si>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</si>
  <si>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</si>
  <si>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</si>
  <si>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</si>
  <si>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</si>
  <si>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</si>
  <si>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</si>
  <si>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на поддержку мер по обеспечению сбалансированности бюджетов</t>
  </si>
  <si>
    <t>ИТОГО</t>
  </si>
  <si>
    <t>КБК</t>
  </si>
  <si>
    <t>1 06 00000 00 0000 000</t>
  </si>
  <si>
    <t>НАЛОГИ НА ИМУЩЕСТВО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</si>
  <si>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</si>
  <si>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</si>
  <si>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1 11 05000 00 0000 120</t>
  </si>
  <si>
    <t>1 11 05030 00 0000 120</t>
  </si>
  <si>
    <t>1 11 05010 00 0000 120</t>
  </si>
  <si>
    <t>2 02 01001 00 0000 151</t>
  </si>
  <si>
    <t>2 02 01003 00 0000 151</t>
  </si>
  <si>
    <t>рублей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</si>
  <si>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</si>
  <si>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</si>
  <si>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</si>
  <si>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</si>
  <si>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</si>
  <si>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МАТЕРИАЛЬНЫХ И НЕМАТЕРИАЛЬНЫХ АКТИВОВ</t>
  </si>
  <si>
    <t>1 14 06000 00 0000 420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</si>
  <si>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</si>
  <si>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</si>
  <si>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</si>
  <si>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                     Приложение 2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</si>
  <si>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</si>
  <si>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</si>
  <si>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</si>
  <si>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</si>
  <si>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</si>
  <si>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</si>
  <si>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</si>
  <si>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</si>
  <si>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</si>
  <si>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</si>
  <si>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109 00000 00 0000 000</t>
  </si>
  <si>
    <t>ЗАДОЛЖЕННОСТЬ И ПЕРЕРАСЧЕТЫ ПО ОТМЕНЕННЫМ НАЛОГАМ, СБОРАМ И ИНЫМ ОБЯЗАТЕЛЬНЫМ ПЛАТЕЖАМ</t>
  </si>
  <si>
    <t>109 04050 00 0000 110</t>
  </si>
  <si>
    <t>109 04050 10 0000 110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</si>
  <si>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</si>
  <si>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</si>
  <si>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</si>
  <si>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</si>
  <si>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114 00000 00 0000 000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</si>
  <si>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</si>
  <si>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</si>
  <si>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</si>
  <si>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взимаемым по ставкам,применяемым к объектам налогообложения, расположенным в границах поселений</t>
  </si>
  <si>
    <t>2009 год</t>
  </si>
  <si>
    <t xml:space="preserve"> 2010 год</t>
  </si>
  <si>
    <t>Прогнозируемые доходы бюджета Вельжичского сельского поселения  на 2009-2010 годы</t>
  </si>
  <si>
    <t>Безвозмездные поступления от других бюджетов бюджетной системы Российской Федерации</t>
  </si>
  <si>
    <t>Дотации бюдетам суъектов  Российской Федерации и муниципальных образований</t>
  </si>
  <si>
    <t xml:space="preserve">Дотации на выравнивание  бюджетной обеспеченности </t>
  </si>
  <si>
    <t>2 02 01001 10 0000 151</t>
  </si>
  <si>
    <t xml:space="preserve">Дотации бюджетам поселений на выравнивание  бюджетной обеспеченности </t>
  </si>
  <si>
    <t>2 02 01003 10 0000 151</t>
  </si>
  <si>
    <t>Дотации бюджетам поселений на поддержку мер по обеспечению сбалансированности бюджетов</t>
  </si>
  <si>
    <t>2 02 02 000 00 0000 151</t>
  </si>
  <si>
    <t>Субсидии бюджетам субъектов Российской Федерации и муниципальных образований (межбюдетные субсидии)</t>
  </si>
  <si>
    <t>2 02 02 999 00 0000 151</t>
  </si>
  <si>
    <t xml:space="preserve">Прочие субсидии  </t>
  </si>
  <si>
    <t>2 02 02 999 10 0000 151</t>
  </si>
  <si>
    <t xml:space="preserve">Прочие субсидии бюджетам поселений </t>
  </si>
  <si>
    <t xml:space="preserve">Субсидии бюджетам поселений по финансированию разовой материальной помощи к отпуску работникам учреждений культуры,  физической культуры и спорта  </t>
  </si>
  <si>
    <t>Субсидии бюджетам поселений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</si>
  <si>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</si>
  <si>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</si>
  <si>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</si>
  <si>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 xml:space="preserve">Субвенции  бюджетам поселений на осуществление  первичного воинского учета на терерриториях, где отсутствуют военные комиссариаты </t>
  </si>
  <si>
    <t>2 02 03015 10 0000 151</t>
  </si>
  <si>
    <t>2 02 03024 00 0000 151</t>
  </si>
  <si>
    <t>Субвенции  местным бюджетам на выполнение передаваемых полномочий  субъектов Российской федерации</t>
  </si>
  <si>
    <t>2 02 03024 10  0000 151</t>
  </si>
  <si>
    <t>Субвенции   бюджетам поселений  на выполнение передаваемых полномочий  субъектов Российской Федерации</t>
  </si>
  <si>
    <t>Субвенции бюджетам поселений на оказание мер социальной поддержки по оплате жилья и коммунальных услуг отдельным категориям граждан, работающим в сельской местности или поселках городского типа на территории Брянской области</t>
  </si>
  <si>
    <t>НАЛОГОВЫЕ И НЕНАЛОГОВЫЕ ДОХОДЫ</t>
  </si>
  <si>
    <t xml:space="preserve">                                     к решению "О бюджете Вельжичского сельского</t>
  </si>
  <si>
    <t xml:space="preserve">                                поселения на 2008 год и на плановый период</t>
  </si>
  <si>
    <t xml:space="preserve"> 2009-2010 гг." от 20.11.2007 г.№ 1/140</t>
  </si>
  <si>
    <t>1 06 01030 10 1000 110</t>
  </si>
  <si>
    <t>Налог на доходы физических лиц с доходов, источником которых является налоговый агент,за исключением доходов,в отношении которых исчисление и уплата налога,осуществляются в соответствии со статьями 227,227.1 и 228 Налогового кодекса Российской Федерации</t>
  </si>
  <si>
    <t>1 01 02010 01 1000 110</t>
  </si>
  <si>
    <t xml:space="preserve">108 00000 00 0000 000 </t>
  </si>
  <si>
    <t>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</si>
  <si>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</si>
  <si>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</si>
  <si>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   ОТ ИСПОЛЬЗОВАНИЯ ИМУЩЕСТВА,НАХОДЯЩЕГОСЯ В ГОСУДАРСТВЕННОЙ И  МУНИЦИПАЛЬНОЙ СОБСТВЕННОСТИ</t>
  </si>
  <si>
    <t>Налог на имущество физических лиц, взимаемый по ставкам,применяемым к объектам налогообложения, расположенным в границах сельских поселений</t>
  </si>
  <si>
    <t>1 06 06030 03 0000 110</t>
  </si>
  <si>
    <t>Земельный налог с организаций</t>
  </si>
  <si>
    <t>1 06 06033 10 1000 110</t>
  </si>
  <si>
    <t>Земельный налогс организаций ,обладающих земельным участком,расположенным в границах сельских поселений</t>
  </si>
  <si>
    <t>1 06 06040 00 0000 110</t>
  </si>
  <si>
    <t>Земельный налог с физических лиц</t>
  </si>
  <si>
    <t>1 06 06043 10 1000 110</t>
  </si>
  <si>
    <t>Земельный налог с физических лиц,обладающих земельным участком,расположенным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</si>
  <si>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 и    созданных   ими   учреждений   (за   исключением имущества муниципальных бюджетных и автономных учреждений)</t>
  </si>
  <si>
    <t>1 08 04020 01 1000 110</t>
  </si>
  <si>
    <t xml:space="preserve">  Приложение 1</t>
  </si>
  <si>
    <t xml:space="preserve">Единый сельскохозяйственный налог </t>
  </si>
  <si>
    <t>1 05 03000 01 1000 110</t>
  </si>
  <si>
    <t>2 02 01000 00 0000 150</t>
  </si>
  <si>
    <t>2 02 03000 00 0000 150</t>
  </si>
  <si>
    <t>2 02 35118 00 0000 150</t>
  </si>
  <si>
    <t>2 02 35118 10 0000 150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</si>
  <si>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муниципальных, бюджетных и автономных учреждений)</t>
  </si>
  <si>
    <t>Доходы от продажи земельных участков, находящихся в собственности сельских поселенийа (за исключением земельных участков муниципальных, бюджетных и автономных учреждений)</t>
  </si>
  <si>
    <t>1 14 06025 10 0000 430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</si>
  <si>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</si>
  <si>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</si>
  <si>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</si>
  <si>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</si>
  <si>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</si>
  <si>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</si>
  <si>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2 02 25065 00 0000 150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</si>
  <si>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</si>
  <si>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2 02 25065 10 0000 150</t>
  </si>
  <si>
    <t>Субсидии бюджетам сельских поселений на реализацию государственных программ субъектов Российской Федерации в области использования и охраны водных объектов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</si>
  <si>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</si>
  <si>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</si>
  <si>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</si>
  <si>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 НА СОВОКУПНЫЙ ДОХОД</t>
  </si>
  <si>
    <t>ГОСУДАРСТВЕННАЯ ПОШЛИНА</t>
  </si>
  <si>
    <t>Доходы,получаемые в виде арендной либо иной платы за передачу в воздмездное пользование государственного и муниципального имущества(за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</si>
  <si>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Доходы от сдачи в аренду имущества, находящегося в оперативном управлении органов государственной власти,      органов      местного      самоуправления, государственных      внебюджетных      фондов      и    созданных   ими   учреждений   (за   исключением имущества бюджетных и автономных учреждений)</t>
  </si>
  <si>
    <t xml:space="preserve">Дотации бюджетам бюджетной системы  Российской Федерации </t>
  </si>
  <si>
    <t>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</si>
  <si>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</si>
  <si>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</si>
  <si>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</si>
  <si>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</si>
  <si>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</si>
  <si>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</si>
  <si>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2 02 15002 00 0000 150</t>
  </si>
  <si>
    <t xml:space="preserve">  Симонтовского сельского поселения Мглинского муниципального района Брянской области за 2022 год</t>
  </si>
  <si>
    <t xml:space="preserve"> Доходы бюджета Симонтовского сельского поселения Мглинского муниципального района Брянской области за  2022 год по кодам доходов бюджета</t>
  </si>
  <si>
    <t xml:space="preserve">Кассовое исполнение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</si>
</sst>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#,##0_ ;[Red]\-#,##0\ "/>
    <numFmt numFmtId="198" formatCode="#,##0.000_ ;[Red]\-#,##0.000\ "/>
    <numFmt numFmtId="199" formatCode="#,##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justify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vertical="justify" wrapText="1"/>
    </xf>
    <xf numFmtId="0" fontId="4" fillId="0" borderId="11" xfId="0" applyFont="1" applyFill="1" applyBorder="1" applyAlignment="1">
      <alignment vertical="justify" wrapText="1"/>
    </xf>
    <xf numFmtId="0" fontId="7" fillId="0" borderId="11" xfId="0" applyFont="1" applyBorder="1" applyAlignment="1">
      <alignment horizontal="justify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justify" wrapText="1"/>
    </xf>
    <xf numFmtId="0" fontId="6" fillId="0" borderId="11" xfId="0" applyFont="1" applyBorder="1" applyAlignment="1">
      <alignment horizontal="justify"/>
    </xf>
    <xf numFmtId="0" fontId="7" fillId="0" borderId="11" xfId="0" applyFont="1" applyBorder="1" applyAlignment="1">
      <alignment vertical="justify"/>
    </xf>
    <xf numFmtId="199" fontId="3" fillId="0" borderId="11" xfId="0" applyNumberFormat="1" applyFont="1" applyFill="1" applyBorder="1" applyAlignment="1">
      <alignment vertical="center"/>
    </xf>
    <xf numFmtId="199" fontId="4" fillId="0" borderId="11" xfId="0" applyNumberFormat="1" applyFont="1" applyFill="1" applyBorder="1" applyAlignment="1">
      <alignment vertical="center"/>
    </xf>
    <xf numFmtId="199" fontId="5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vertical="justify"/>
    </xf>
    <xf numFmtId="0" fontId="3" fillId="0" borderId="12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justify" vertical="top" wrapText="1"/>
    </xf>
    <xf numFmtId="1" fontId="3" fillId="0" borderId="1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vertical="justify" wrapText="1"/>
    </xf>
    <xf numFmtId="0" fontId="10" fillId="0" borderId="11" xfId="0" applyFont="1" applyFill="1" applyBorder="1" applyAlignment="1">
      <alignment vertical="justify" wrapText="1"/>
    </xf>
    <xf numFmtId="0" fontId="11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vertical="justify"/>
    </xf>
    <xf numFmtId="0" fontId="11" fillId="0" borderId="11" xfId="0" applyFont="1" applyBorder="1" applyAlignment="1">
      <alignment horizontal="justify" wrapText="1"/>
    </xf>
    <xf numFmtId="0" fontId="9" fillId="0" borderId="11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1" fillId="33" borderId="13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4" fontId="9" fillId="0" borderId="11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left" vertical="top" wrapText="1"/>
    </xf>
    <xf numFmtId="4" fontId="9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view="pageBreakPreview" zoomScaleSheetLayoutView="100" zoomScalePageLayoutView="0" workbookViewId="0" topLeftCell="A7">
      <selection activeCell="F8" sqref="F8"/>
    </sheetView>
  </sheetViews>
  <sheetFormatPr defaultColWidth="9.00390625" defaultRowHeight="12.75"/>
  <cols>
    <col min="1" max="1" width="25.75390625" style="2" customWidth="1"/>
    <col min="2" max="2" width="58.375" style="2" customWidth="1"/>
    <col min="3" max="3" width="22.00390625" style="2" customWidth="1"/>
    <col min="4" max="16384" width="9.125" style="2" customWidth="1"/>
  </cols>
  <sheetData>
    <row r="1" spans="2:3" ht="15" customHeight="1">
      <c r="B1" s="43"/>
      <c r="C1" s="43" t="s">
        <v>118</v>
      </c>
    </row>
    <row r="2" spans="2:3" ht="17.25" customHeight="1">
      <c r="B2" s="43"/>
      <c r="C2" s="43"/>
    </row>
    <row r="3" spans="2:3" ht="40.5" customHeight="1">
      <c r="B3" s="54" t="s">
        <v>154</v>
      </c>
      <c r="C3" s="54"/>
    </row>
    <row r="4" spans="2:3" ht="16.5" customHeight="1">
      <c r="B4" s="54"/>
      <c r="C4" s="54"/>
    </row>
    <row r="5" spans="2:3" ht="21" customHeight="1">
      <c r="B5" s="42"/>
      <c r="C5" s="42"/>
    </row>
    <row r="6" spans="1:3" ht="34.5" customHeight="1">
      <c r="A6" s="55" t="s">
        <v>155</v>
      </c>
      <c r="B6" s="55"/>
      <c r="C6" s="55"/>
    </row>
    <row r="7" spans="2:3" ht="7.5" customHeight="1">
      <c r="B7" s="1"/>
      <c r="C7" s="1"/>
    </row>
    <row r="8" spans="2:3" ht="15.75">
      <c r="B8" s="3"/>
      <c r="C8" s="7"/>
    </row>
    <row r="9" spans="1:3" ht="117.75" customHeight="1">
      <c r="A9" s="32" t="s">
        <v>22</v>
      </c>
      <c r="B9" s="32" t="s">
        <v>3</v>
      </c>
      <c r="C9" s="32" t="s">
        <v>156</v>
      </c>
    </row>
    <row r="10" spans="1:3" ht="15.75" customHeight="1">
      <c r="A10" s="32">
        <v>1</v>
      </c>
      <c r="B10" s="32">
        <v>2</v>
      </c>
      <c r="C10" s="32">
        <v>3</v>
      </c>
    </row>
    <row r="11" spans="1:3" s="3" customFormat="1" ht="16.5" customHeight="1">
      <c r="A11" s="33" t="s">
        <v>4</v>
      </c>
      <c r="B11" s="33" t="s">
        <v>95</v>
      </c>
      <c r="C11" s="52">
        <f>C12+C20+C29+C35+C17</f>
        <v>2444365.73</v>
      </c>
    </row>
    <row r="12" spans="1:3" ht="17.25" customHeight="1">
      <c r="A12" s="33" t="s">
        <v>6</v>
      </c>
      <c r="B12" s="33" t="s">
        <v>5</v>
      </c>
      <c r="C12" s="52">
        <f>C13</f>
        <v>94735.98</v>
      </c>
    </row>
    <row r="13" spans="1:3" ht="17.25" customHeight="1">
      <c r="A13" s="34" t="s">
        <v>7</v>
      </c>
      <c r="B13" s="33" t="s">
        <v>0</v>
      </c>
      <c r="C13" s="53">
        <f>C14+C15+C16</f>
        <v>94735.98</v>
      </c>
    </row>
    <row r="14" spans="1:3" s="6" customFormat="1" ht="62.25" customHeight="1">
      <c r="A14" s="34" t="s">
        <v>101</v>
      </c>
      <c r="B14" s="35" t="s">
        <v>100</v>
      </c>
      <c r="C14" s="53">
        <v>93293.31</v>
      </c>
    </row>
    <row r="15" spans="1:3" s="6" customFormat="1" ht="73.5" customHeight="1">
      <c r="A15" s="34" t="s">
        <v>8</v>
      </c>
      <c r="B15" s="35" t="s">
        <v>146</v>
      </c>
      <c r="C15" s="53">
        <v>85.63</v>
      </c>
    </row>
    <row r="16" spans="1:3" s="6" customFormat="1" ht="40.5" customHeight="1">
      <c r="A16" s="34" t="s">
        <v>147</v>
      </c>
      <c r="B16" s="35" t="s">
        <v>148</v>
      </c>
      <c r="C16" s="53">
        <v>1357.04</v>
      </c>
    </row>
    <row r="17" spans="1:3" s="6" customFormat="1" ht="16.5" customHeight="1">
      <c r="A17" s="33" t="s">
        <v>9</v>
      </c>
      <c r="B17" s="41" t="s">
        <v>141</v>
      </c>
      <c r="C17" s="52">
        <f>C18</f>
        <v>114296.38</v>
      </c>
    </row>
    <row r="18" spans="1:3" s="6" customFormat="1" ht="14.25" customHeight="1">
      <c r="A18" s="33" t="s">
        <v>10</v>
      </c>
      <c r="B18" s="41" t="s">
        <v>119</v>
      </c>
      <c r="C18" s="53">
        <f>C19</f>
        <v>114296.38</v>
      </c>
    </row>
    <row r="19" spans="1:3" s="6" customFormat="1" ht="13.5" customHeight="1">
      <c r="A19" s="33" t="s">
        <v>120</v>
      </c>
      <c r="B19" s="35" t="s">
        <v>119</v>
      </c>
      <c r="C19" s="53">
        <v>114296.38</v>
      </c>
    </row>
    <row r="20" spans="1:3" ht="18" customHeight="1">
      <c r="A20" s="33" t="s">
        <v>23</v>
      </c>
      <c r="B20" s="33" t="s">
        <v>24</v>
      </c>
      <c r="C20" s="52">
        <f>C21+C23</f>
        <v>2012834.69</v>
      </c>
    </row>
    <row r="21" spans="1:3" ht="15.75" customHeight="1">
      <c r="A21" s="33" t="s">
        <v>63</v>
      </c>
      <c r="B21" s="33" t="s">
        <v>64</v>
      </c>
      <c r="C21" s="52">
        <f>C22</f>
        <v>429954.89</v>
      </c>
    </row>
    <row r="22" spans="1:3" ht="37.5" customHeight="1">
      <c r="A22" s="34" t="s">
        <v>99</v>
      </c>
      <c r="B22" s="34" t="s">
        <v>107</v>
      </c>
      <c r="C22" s="53">
        <v>429954.89</v>
      </c>
    </row>
    <row r="23" spans="1:3" ht="15.75" customHeight="1">
      <c r="A23" s="36" t="s">
        <v>44</v>
      </c>
      <c r="B23" s="33" t="s">
        <v>49</v>
      </c>
      <c r="C23" s="52">
        <f>C24+C27</f>
        <v>1582879.8</v>
      </c>
    </row>
    <row r="24" spans="1:3" ht="18.75" customHeight="1">
      <c r="A24" s="37" t="s">
        <v>108</v>
      </c>
      <c r="B24" s="34" t="s">
        <v>109</v>
      </c>
      <c r="C24" s="53">
        <f>C26</f>
        <v>781575.51</v>
      </c>
    </row>
    <row r="25" spans="1:3" ht="69.75" customHeight="1" hidden="1">
      <c r="A25" s="37"/>
      <c r="B25" s="34"/>
      <c r="C25" s="52"/>
    </row>
    <row r="26" spans="1:3" ht="30.75" customHeight="1">
      <c r="A26" s="37" t="s">
        <v>110</v>
      </c>
      <c r="B26" s="34" t="s">
        <v>111</v>
      </c>
      <c r="C26" s="53">
        <v>781575.51</v>
      </c>
    </row>
    <row r="27" spans="1:3" ht="19.5" customHeight="1">
      <c r="A27" s="37" t="s">
        <v>112</v>
      </c>
      <c r="B27" s="34" t="s">
        <v>113</v>
      </c>
      <c r="C27" s="53">
        <f>C28</f>
        <v>801304.29</v>
      </c>
    </row>
    <row r="28" spans="1:3" ht="25.5" customHeight="1">
      <c r="A28" s="37" t="s">
        <v>114</v>
      </c>
      <c r="B28" s="34" t="s">
        <v>115</v>
      </c>
      <c r="C28" s="53">
        <v>801304.29</v>
      </c>
    </row>
    <row r="29" spans="1:3" ht="12.75" customHeight="1">
      <c r="A29" s="58" t="s">
        <v>102</v>
      </c>
      <c r="B29" s="58" t="s">
        <v>142</v>
      </c>
      <c r="C29" s="52">
        <f>C31</f>
        <v>2600</v>
      </c>
    </row>
    <row r="30" spans="1:3" ht="97.5" customHeight="1" hidden="1">
      <c r="A30" s="59"/>
      <c r="B30" s="59"/>
      <c r="C30" s="53"/>
    </row>
    <row r="31" spans="1:3" ht="39.75" customHeight="1">
      <c r="A31" s="38" t="s">
        <v>103</v>
      </c>
      <c r="B31" s="60" t="s">
        <v>104</v>
      </c>
      <c r="C31" s="53">
        <f>C33</f>
        <v>2600</v>
      </c>
    </row>
    <row r="32" spans="1:3" ht="97.5" customHeight="1" hidden="1">
      <c r="A32" s="37"/>
      <c r="B32" s="61"/>
      <c r="C32" s="53"/>
    </row>
    <row r="33" spans="1:3" ht="65.25" customHeight="1">
      <c r="A33" s="38" t="s">
        <v>117</v>
      </c>
      <c r="B33" s="60" t="s">
        <v>105</v>
      </c>
      <c r="C33" s="53">
        <v>2600</v>
      </c>
    </row>
    <row r="34" spans="1:3" ht="97.5" customHeight="1" hidden="1">
      <c r="A34" s="37"/>
      <c r="B34" s="61"/>
      <c r="C34" s="53"/>
    </row>
    <row r="35" spans="1:3" ht="38.25" customHeight="1">
      <c r="A35" s="36" t="s">
        <v>25</v>
      </c>
      <c r="B35" s="33" t="s">
        <v>106</v>
      </c>
      <c r="C35" s="52">
        <f>C36+C40</f>
        <v>219898.68</v>
      </c>
    </row>
    <row r="36" spans="1:3" ht="65.25" customHeight="1">
      <c r="A36" s="36" t="s">
        <v>27</v>
      </c>
      <c r="B36" s="33" t="s">
        <v>143</v>
      </c>
      <c r="C36" s="52">
        <f>C37</f>
        <v>26210.68</v>
      </c>
    </row>
    <row r="37" spans="1:3" ht="60.75" customHeight="1">
      <c r="A37" s="39" t="s">
        <v>28</v>
      </c>
      <c r="B37" s="40" t="s">
        <v>144</v>
      </c>
      <c r="C37" s="53">
        <f>C38</f>
        <v>26210.68</v>
      </c>
    </row>
    <row r="38" spans="1:3" ht="51.75" customHeight="1">
      <c r="A38" s="39" t="s">
        <v>60</v>
      </c>
      <c r="B38" s="60" t="s">
        <v>116</v>
      </c>
      <c r="C38" s="53">
        <v>26210.68</v>
      </c>
    </row>
    <row r="39" spans="1:3" ht="97.5" customHeight="1" hidden="1">
      <c r="A39" s="37"/>
      <c r="B39" s="61"/>
      <c r="C39" s="53"/>
    </row>
    <row r="40" spans="1:3" ht="48.75" customHeight="1">
      <c r="A40" s="36" t="s">
        <v>127</v>
      </c>
      <c r="B40" s="46" t="s">
        <v>125</v>
      </c>
      <c r="C40" s="52">
        <f>C42+C41</f>
        <v>193688</v>
      </c>
    </row>
    <row r="41" spans="1:3" ht="48.75" customHeight="1">
      <c r="A41" s="37" t="s">
        <v>149</v>
      </c>
      <c r="B41" s="47" t="s">
        <v>150</v>
      </c>
      <c r="C41" s="53">
        <v>18000</v>
      </c>
    </row>
    <row r="42" spans="1:3" ht="41.25" customHeight="1">
      <c r="A42" s="37" t="str">
        <f>A40</f>
        <v>1 14 06025 10 0000 430</v>
      </c>
      <c r="B42" s="47" t="s">
        <v>126</v>
      </c>
      <c r="C42" s="53">
        <v>175688</v>
      </c>
    </row>
    <row r="43" spans="1:3" s="6" customFormat="1" ht="13.5" customHeight="1">
      <c r="A43" s="33" t="s">
        <v>16</v>
      </c>
      <c r="B43" s="41" t="s">
        <v>17</v>
      </c>
      <c r="C43" s="52">
        <f>C45+C50+C53</f>
        <v>11692715.32</v>
      </c>
    </row>
    <row r="44" spans="1:3" ht="37.5" customHeight="1">
      <c r="A44" s="33" t="s">
        <v>18</v>
      </c>
      <c r="B44" s="41" t="s">
        <v>128</v>
      </c>
      <c r="C44" s="52">
        <f>C45+C53+C50</f>
        <v>11692715.32</v>
      </c>
    </row>
    <row r="45" spans="1:3" ht="26.25" customHeight="1">
      <c r="A45" s="33" t="s">
        <v>121</v>
      </c>
      <c r="B45" s="41" t="s">
        <v>145</v>
      </c>
      <c r="C45" s="52">
        <f>C46+C48</f>
        <v>7518572</v>
      </c>
    </row>
    <row r="46" spans="1:3" ht="26.25" customHeight="1">
      <c r="A46" s="51" t="s">
        <v>153</v>
      </c>
      <c r="B46" s="51" t="s">
        <v>20</v>
      </c>
      <c r="C46" s="52">
        <f>C47</f>
        <v>7293463</v>
      </c>
    </row>
    <row r="47" spans="1:3" ht="24" customHeight="1">
      <c r="A47" s="51" t="s">
        <v>152</v>
      </c>
      <c r="B47" s="35" t="s">
        <v>151</v>
      </c>
      <c r="C47" s="53">
        <v>7293463</v>
      </c>
    </row>
    <row r="48" spans="1:3" s="6" customFormat="1" ht="37.5" customHeight="1">
      <c r="A48" s="33" t="s">
        <v>130</v>
      </c>
      <c r="B48" s="41" t="s">
        <v>129</v>
      </c>
      <c r="C48" s="52">
        <f>C49</f>
        <v>225109</v>
      </c>
    </row>
    <row r="49" spans="1:3" ht="25.5" customHeight="1">
      <c r="A49" s="34" t="s">
        <v>130</v>
      </c>
      <c r="B49" s="35" t="s">
        <v>131</v>
      </c>
      <c r="C49" s="53">
        <v>225109</v>
      </c>
    </row>
    <row r="50" spans="1:3" ht="24.75" customHeight="1">
      <c r="A50" s="45" t="s">
        <v>132</v>
      </c>
      <c r="B50" s="44" t="s">
        <v>133</v>
      </c>
      <c r="C50" s="52">
        <f>C51</f>
        <v>3922604.32</v>
      </c>
    </row>
    <row r="51" spans="1:3" ht="41.25" customHeight="1">
      <c r="A51" s="45" t="s">
        <v>134</v>
      </c>
      <c r="B51" s="44" t="s">
        <v>135</v>
      </c>
      <c r="C51" s="53">
        <f>C52</f>
        <v>3922604.32</v>
      </c>
    </row>
    <row r="52" spans="1:3" ht="41.25" customHeight="1">
      <c r="A52" s="45" t="s">
        <v>136</v>
      </c>
      <c r="B52" s="48" t="s">
        <v>137</v>
      </c>
      <c r="C52" s="53">
        <v>3922604.32</v>
      </c>
    </row>
    <row r="53" spans="1:3" s="6" customFormat="1" ht="25.5" customHeight="1">
      <c r="A53" s="33" t="s">
        <v>122</v>
      </c>
      <c r="B53" s="41" t="s">
        <v>138</v>
      </c>
      <c r="C53" s="52">
        <f>C54</f>
        <v>251539</v>
      </c>
    </row>
    <row r="54" spans="1:3" s="6" customFormat="1" ht="39.75" customHeight="1">
      <c r="A54" s="33" t="s">
        <v>123</v>
      </c>
      <c r="B54" s="41" t="s">
        <v>139</v>
      </c>
      <c r="C54" s="52">
        <f>C55</f>
        <v>251539</v>
      </c>
    </row>
    <row r="55" spans="1:3" s="6" customFormat="1" ht="42.75" customHeight="1">
      <c r="A55" s="34" t="s">
        <v>124</v>
      </c>
      <c r="B55" s="49" t="s">
        <v>140</v>
      </c>
      <c r="C55" s="53">
        <v>251539</v>
      </c>
    </row>
    <row r="56" spans="1:3" s="6" customFormat="1" ht="16.5" customHeight="1">
      <c r="A56" s="56" t="s">
        <v>21</v>
      </c>
      <c r="B56" s="57"/>
      <c r="C56" s="50">
        <f>C11+C43</f>
        <v>14137081.05</v>
      </c>
    </row>
  </sheetData>
  <sheetProtection/>
  <mergeCells count="9">
    <mergeCell ref="B3:C3"/>
    <mergeCell ref="B4:C4"/>
    <mergeCell ref="A6:C6"/>
    <mergeCell ref="A56:B56"/>
    <mergeCell ref="B29:B30"/>
    <mergeCell ref="B31:B32"/>
    <mergeCell ref="B33:B34"/>
    <mergeCell ref="B38:B39"/>
    <mergeCell ref="A29:A30"/>
  </mergeCells>
  <printOptions/>
  <pageMargins left="0.53" right="0.11811023622047245" top="0.31496062992125984" bottom="0.31496062992125984" header="0.1968503937007874" footer="0.1574803149606299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A36" sqref="A36:B38"/>
    </sheetView>
  </sheetViews>
  <sheetFormatPr defaultColWidth="9.00390625" defaultRowHeight="12.75"/>
  <cols>
    <col min="1" max="1" width="23.875" style="2" customWidth="1"/>
    <col min="2" max="2" width="49.75390625" style="2" customWidth="1"/>
    <col min="3" max="3" width="19.125" style="2" customWidth="1"/>
    <col min="4" max="4" width="13.125" style="2" customWidth="1"/>
    <col min="5" max="16384" width="9.125" style="2" customWidth="1"/>
  </cols>
  <sheetData>
    <row r="1" spans="2:3" ht="15" customHeight="1">
      <c r="B1" s="63" t="s">
        <v>43</v>
      </c>
      <c r="C1" s="63"/>
    </row>
    <row r="2" spans="2:3" ht="17.25" customHeight="1">
      <c r="B2" s="64" t="s">
        <v>96</v>
      </c>
      <c r="C2" s="64"/>
    </row>
    <row r="3" spans="2:3" ht="16.5" customHeight="1">
      <c r="B3" s="63" t="s">
        <v>97</v>
      </c>
      <c r="C3" s="63"/>
    </row>
    <row r="4" spans="2:3" ht="18" customHeight="1">
      <c r="B4" s="65" t="s">
        <v>98</v>
      </c>
      <c r="C4" s="65"/>
    </row>
    <row r="5" spans="1:3" ht="20.25" customHeight="1">
      <c r="A5" s="55" t="s">
        <v>69</v>
      </c>
      <c r="B5" s="55"/>
      <c r="C5" s="55"/>
    </row>
    <row r="6" spans="2:3" ht="7.5" customHeight="1">
      <c r="B6" s="1"/>
      <c r="C6" s="1"/>
    </row>
    <row r="7" spans="2:3" ht="15.75">
      <c r="B7" s="3"/>
      <c r="C7" s="7" t="s">
        <v>32</v>
      </c>
    </row>
    <row r="8" spans="1:4" ht="25.5" customHeight="1">
      <c r="A8" s="4" t="s">
        <v>22</v>
      </c>
      <c r="B8" s="4" t="s">
        <v>3</v>
      </c>
      <c r="C8" s="5" t="s">
        <v>67</v>
      </c>
      <c r="D8" s="5" t="s">
        <v>68</v>
      </c>
    </row>
    <row r="9" spans="1:3" ht="15.75" customHeight="1">
      <c r="A9" s="5">
        <v>1</v>
      </c>
      <c r="B9" s="5">
        <v>2</v>
      </c>
      <c r="C9" s="27">
        <v>3</v>
      </c>
    </row>
    <row r="10" spans="1:4" s="3" customFormat="1" ht="19.5" customHeight="1">
      <c r="A10" s="9" t="s">
        <v>4</v>
      </c>
      <c r="B10" s="9" t="s">
        <v>95</v>
      </c>
      <c r="C10" s="21">
        <f>C11+C16+C18+C27+C30+C36</f>
        <v>96750</v>
      </c>
      <c r="D10" s="21">
        <f>D11+D16+D18+D27+D30+D36</f>
        <v>114550</v>
      </c>
    </row>
    <row r="11" spans="1:4" ht="23.25" customHeight="1">
      <c r="A11" s="9" t="s">
        <v>6</v>
      </c>
      <c r="B11" s="9" t="s">
        <v>5</v>
      </c>
      <c r="C11" s="21">
        <f>C12</f>
        <v>50000</v>
      </c>
      <c r="D11" s="21">
        <f>D12</f>
        <v>65000</v>
      </c>
    </row>
    <row r="12" spans="1:4" ht="22.5" customHeight="1">
      <c r="A12" s="10" t="s">
        <v>7</v>
      </c>
      <c r="B12" s="9" t="s">
        <v>0</v>
      </c>
      <c r="C12" s="22">
        <f>C13</f>
        <v>50000</v>
      </c>
      <c r="D12" s="22">
        <f>D13</f>
        <v>65000</v>
      </c>
    </row>
    <row r="13" spans="1:4" s="6" customFormat="1" ht="67.5" customHeight="1">
      <c r="A13" s="10" t="s">
        <v>8</v>
      </c>
      <c r="B13" s="11" t="s">
        <v>11</v>
      </c>
      <c r="C13" s="22">
        <f>C14+C15</f>
        <v>50000</v>
      </c>
      <c r="D13" s="22">
        <f>D14+D15</f>
        <v>65000</v>
      </c>
    </row>
    <row r="14" spans="1:4" s="6" customFormat="1" ht="128.25" customHeight="1">
      <c r="A14" s="10" t="s">
        <v>13</v>
      </c>
      <c r="B14" s="11" t="s">
        <v>14</v>
      </c>
      <c r="C14" s="22">
        <v>50000</v>
      </c>
      <c r="D14" s="22">
        <v>65000</v>
      </c>
    </row>
    <row r="15" spans="1:4" s="6" customFormat="1" ht="130.5" customHeight="1">
      <c r="A15" s="10" t="s">
        <v>12</v>
      </c>
      <c r="B15" s="11" t="s">
        <v>15</v>
      </c>
      <c r="C15" s="22"/>
      <c r="D15" s="22"/>
    </row>
    <row r="16" spans="1:4" s="6" customFormat="1" ht="17.25" customHeight="1">
      <c r="A16" s="9" t="s">
        <v>9</v>
      </c>
      <c r="B16" s="9" t="s">
        <v>1</v>
      </c>
      <c r="C16" s="21">
        <f>C17</f>
        <v>0</v>
      </c>
      <c r="D16" s="21">
        <f>D17</f>
        <v>0</v>
      </c>
    </row>
    <row r="17" spans="1:4" ht="21.75" customHeight="1">
      <c r="A17" s="9" t="s">
        <v>10</v>
      </c>
      <c r="B17" s="9" t="s">
        <v>2</v>
      </c>
      <c r="C17" s="21"/>
      <c r="D17" s="21"/>
    </row>
    <row r="18" spans="1:4" ht="21.75" customHeight="1">
      <c r="A18" s="9" t="s">
        <v>23</v>
      </c>
      <c r="B18" s="9" t="s">
        <v>24</v>
      </c>
      <c r="C18" s="21">
        <f>C19+C22</f>
        <v>19800</v>
      </c>
      <c r="D18" s="21">
        <f>D19+D22</f>
        <v>19900</v>
      </c>
    </row>
    <row r="19" spans="1:4" ht="21.75" customHeight="1">
      <c r="A19" s="9" t="s">
        <v>63</v>
      </c>
      <c r="B19" s="9" t="s">
        <v>64</v>
      </c>
      <c r="C19" s="21">
        <f>C20</f>
        <v>6100</v>
      </c>
      <c r="D19" s="21">
        <f>D20</f>
        <v>6100</v>
      </c>
    </row>
    <row r="20" spans="1:4" ht="66.75" customHeight="1">
      <c r="A20" s="10" t="s">
        <v>65</v>
      </c>
      <c r="B20" s="10" t="s">
        <v>66</v>
      </c>
      <c r="C20" s="22">
        <v>6100</v>
      </c>
      <c r="D20" s="22">
        <v>6100</v>
      </c>
    </row>
    <row r="21" spans="1:4" ht="21.75" customHeight="1">
      <c r="A21" s="9"/>
      <c r="B21" s="9"/>
      <c r="C21" s="21"/>
      <c r="D21" s="21"/>
    </row>
    <row r="22" spans="1:4" ht="21.75" customHeight="1">
      <c r="A22" s="14" t="s">
        <v>44</v>
      </c>
      <c r="B22" s="9" t="s">
        <v>49</v>
      </c>
      <c r="C22" s="21">
        <f>C23+C25+C27</f>
        <v>13700</v>
      </c>
      <c r="D22" s="21">
        <f>D23+D25+D27</f>
        <v>13800</v>
      </c>
    </row>
    <row r="23" spans="1:4" ht="69.75" customHeight="1">
      <c r="A23" s="15" t="s">
        <v>45</v>
      </c>
      <c r="B23" s="10" t="s">
        <v>50</v>
      </c>
      <c r="C23" s="21">
        <f>C24</f>
        <v>13600</v>
      </c>
      <c r="D23" s="21">
        <f>D24</f>
        <v>13700</v>
      </c>
    </row>
    <row r="24" spans="1:4" ht="100.5" customHeight="1">
      <c r="A24" s="15" t="s">
        <v>46</v>
      </c>
      <c r="B24" s="10" t="s">
        <v>53</v>
      </c>
      <c r="C24" s="22">
        <v>13600</v>
      </c>
      <c r="D24" s="22">
        <v>13700</v>
      </c>
    </row>
    <row r="25" spans="1:4" ht="69.75" customHeight="1">
      <c r="A25" s="15" t="s">
        <v>47</v>
      </c>
      <c r="B25" s="10" t="s">
        <v>51</v>
      </c>
      <c r="C25" s="21">
        <f>C26</f>
        <v>100</v>
      </c>
      <c r="D25" s="21">
        <f>D26</f>
        <v>100</v>
      </c>
    </row>
    <row r="26" spans="1:4" ht="102.75" customHeight="1">
      <c r="A26" s="15" t="s">
        <v>48</v>
      </c>
      <c r="B26" s="10" t="s">
        <v>52</v>
      </c>
      <c r="C26" s="22">
        <v>100</v>
      </c>
      <c r="D26" s="22">
        <v>100</v>
      </c>
    </row>
    <row r="27" spans="1:4" ht="48.75" customHeight="1">
      <c r="A27" s="14" t="s">
        <v>54</v>
      </c>
      <c r="B27" s="9" t="s">
        <v>55</v>
      </c>
      <c r="C27" s="21">
        <f>C28</f>
        <v>0</v>
      </c>
      <c r="D27" s="21">
        <f>D28</f>
        <v>0</v>
      </c>
    </row>
    <row r="28" spans="1:4" ht="38.25" customHeight="1">
      <c r="A28" s="15" t="s">
        <v>56</v>
      </c>
      <c r="B28" s="10" t="s">
        <v>58</v>
      </c>
      <c r="C28" s="21">
        <f>C29</f>
        <v>0</v>
      </c>
      <c r="D28" s="21">
        <f>D29</f>
        <v>0</v>
      </c>
    </row>
    <row r="29" spans="1:4" ht="57.75" customHeight="1">
      <c r="A29" s="15" t="s">
        <v>57</v>
      </c>
      <c r="B29" s="10" t="s">
        <v>59</v>
      </c>
      <c r="C29" s="21"/>
      <c r="D29" s="21"/>
    </row>
    <row r="30" spans="1:4" ht="63">
      <c r="A30" s="14" t="s">
        <v>25</v>
      </c>
      <c r="B30" s="9" t="s">
        <v>26</v>
      </c>
      <c r="C30" s="21">
        <f>C31</f>
        <v>26950</v>
      </c>
      <c r="D30" s="21">
        <f>D31</f>
        <v>29650</v>
      </c>
    </row>
    <row r="31" spans="1:4" ht="129.75" customHeight="1">
      <c r="A31" s="14" t="s">
        <v>27</v>
      </c>
      <c r="B31" s="9" t="s">
        <v>33</v>
      </c>
      <c r="C31" s="21">
        <f>C32+C34</f>
        <v>26950</v>
      </c>
      <c r="D31" s="21">
        <f>D32+D34</f>
        <v>29650</v>
      </c>
    </row>
    <row r="32" spans="1:4" ht="84.75" customHeight="1">
      <c r="A32" s="15" t="s">
        <v>29</v>
      </c>
      <c r="B32" s="10" t="s">
        <v>34</v>
      </c>
      <c r="C32" s="22">
        <f>C33</f>
        <v>4550</v>
      </c>
      <c r="D32" s="22">
        <v>4550</v>
      </c>
    </row>
    <row r="33" spans="1:4" ht="114.75" customHeight="1">
      <c r="A33" s="18" t="s">
        <v>35</v>
      </c>
      <c r="B33" s="17" t="s">
        <v>36</v>
      </c>
      <c r="C33" s="22">
        <v>4550</v>
      </c>
      <c r="D33" s="22">
        <v>4550</v>
      </c>
    </row>
    <row r="34" spans="1:4" ht="112.5" customHeight="1">
      <c r="A34" s="8" t="s">
        <v>28</v>
      </c>
      <c r="B34" s="19" t="s">
        <v>37</v>
      </c>
      <c r="C34" s="22">
        <f>C35</f>
        <v>22400</v>
      </c>
      <c r="D34" s="22">
        <f>D35</f>
        <v>25100</v>
      </c>
    </row>
    <row r="35" spans="1:4" ht="93.75" customHeight="1">
      <c r="A35" s="20" t="s">
        <v>60</v>
      </c>
      <c r="B35" s="16" t="s">
        <v>61</v>
      </c>
      <c r="C35" s="23">
        <v>22400</v>
      </c>
      <c r="D35" s="23">
        <v>25100</v>
      </c>
    </row>
    <row r="36" spans="1:4" ht="42" customHeight="1">
      <c r="A36" s="26" t="s">
        <v>62</v>
      </c>
      <c r="B36" s="9" t="s">
        <v>38</v>
      </c>
      <c r="C36" s="21">
        <f>C37</f>
        <v>0</v>
      </c>
      <c r="D36" s="21">
        <f>D37</f>
        <v>0</v>
      </c>
    </row>
    <row r="37" spans="1:4" ht="93.75" customHeight="1">
      <c r="A37" s="24" t="s">
        <v>39</v>
      </c>
      <c r="B37" s="9" t="s">
        <v>40</v>
      </c>
      <c r="C37" s="21">
        <f>C38</f>
        <v>0</v>
      </c>
      <c r="D37" s="21">
        <f>D38</f>
        <v>0</v>
      </c>
    </row>
    <row r="38" spans="1:4" ht="66" customHeight="1">
      <c r="A38" s="25" t="s">
        <v>41</v>
      </c>
      <c r="B38" s="10" t="s">
        <v>42</v>
      </c>
      <c r="C38" s="23"/>
      <c r="D38" s="23"/>
    </row>
    <row r="39" spans="1:4" ht="24" customHeight="1">
      <c r="A39" s="25"/>
      <c r="B39" s="10"/>
      <c r="C39" s="23"/>
      <c r="D39" s="23"/>
    </row>
    <row r="40" spans="1:4" s="6" customFormat="1" ht="18.75" customHeight="1">
      <c r="A40" s="9" t="s">
        <v>16</v>
      </c>
      <c r="B40" s="12" t="s">
        <v>17</v>
      </c>
      <c r="C40" s="28">
        <f>C41</f>
        <v>1138682</v>
      </c>
      <c r="D40" s="28">
        <f>D41</f>
        <v>1197019</v>
      </c>
    </row>
    <row r="41" spans="1:4" ht="65.25" customHeight="1">
      <c r="A41" s="9" t="s">
        <v>18</v>
      </c>
      <c r="B41" s="12" t="s">
        <v>70</v>
      </c>
      <c r="C41" s="28">
        <f>C42+C47+C52</f>
        <v>1138682</v>
      </c>
      <c r="D41" s="28">
        <f>D42+D47+D52</f>
        <v>1197019</v>
      </c>
    </row>
    <row r="42" spans="1:4" ht="34.5" customHeight="1">
      <c r="A42" s="9" t="s">
        <v>19</v>
      </c>
      <c r="B42" s="12" t="s">
        <v>71</v>
      </c>
      <c r="C42" s="28">
        <f>C43+C45</f>
        <v>902459</v>
      </c>
      <c r="D42" s="28">
        <f>D43+D45</f>
        <v>953044</v>
      </c>
    </row>
    <row r="43" spans="1:4" s="6" customFormat="1" ht="33" customHeight="1">
      <c r="A43" s="9" t="s">
        <v>30</v>
      </c>
      <c r="B43" s="12" t="s">
        <v>72</v>
      </c>
      <c r="C43" s="28">
        <f>C44</f>
        <v>295450</v>
      </c>
      <c r="D43" s="28">
        <f>D44</f>
        <v>320717</v>
      </c>
    </row>
    <row r="44" spans="1:4" ht="33" customHeight="1">
      <c r="A44" s="10" t="s">
        <v>73</v>
      </c>
      <c r="B44" s="11" t="s">
        <v>74</v>
      </c>
      <c r="C44" s="29">
        <v>295450</v>
      </c>
      <c r="D44" s="29">
        <v>320717</v>
      </c>
    </row>
    <row r="45" spans="1:4" ht="34.5" customHeight="1">
      <c r="A45" s="9" t="s">
        <v>31</v>
      </c>
      <c r="B45" s="12" t="s">
        <v>20</v>
      </c>
      <c r="C45" s="28">
        <f>C46</f>
        <v>607009</v>
      </c>
      <c r="D45" s="28">
        <f>D46</f>
        <v>632327</v>
      </c>
    </row>
    <row r="46" spans="1:4" ht="47.25">
      <c r="A46" s="10" t="s">
        <v>75</v>
      </c>
      <c r="B46" s="11" t="s">
        <v>76</v>
      </c>
      <c r="C46" s="29">
        <v>607009</v>
      </c>
      <c r="D46" s="29">
        <v>632327</v>
      </c>
    </row>
    <row r="47" spans="1:4" s="6" customFormat="1" ht="30.75" customHeight="1">
      <c r="A47" s="9" t="s">
        <v>77</v>
      </c>
      <c r="B47" s="12" t="s">
        <v>78</v>
      </c>
      <c r="C47" s="28">
        <f>C48</f>
        <v>194823</v>
      </c>
      <c r="D47" s="28">
        <f>D48</f>
        <v>194823</v>
      </c>
    </row>
    <row r="48" spans="1:4" s="6" customFormat="1" ht="65.25" customHeight="1">
      <c r="A48" s="9" t="s">
        <v>79</v>
      </c>
      <c r="B48" s="12" t="s">
        <v>80</v>
      </c>
      <c r="C48" s="28">
        <f>C50+C51</f>
        <v>194823</v>
      </c>
      <c r="D48" s="28">
        <f>D50+D51</f>
        <v>194823</v>
      </c>
    </row>
    <row r="49" spans="1:4" s="6" customFormat="1" ht="67.5" customHeight="1">
      <c r="A49" s="9" t="s">
        <v>81</v>
      </c>
      <c r="B49" s="13" t="s">
        <v>82</v>
      </c>
      <c r="C49" s="28">
        <f>C50+C51</f>
        <v>194823</v>
      </c>
      <c r="D49" s="28">
        <f>D50+D51</f>
        <v>194823</v>
      </c>
    </row>
    <row r="50" spans="1:4" s="6" customFormat="1" ht="82.5" customHeight="1">
      <c r="A50" s="9"/>
      <c r="B50" s="13" t="s">
        <v>83</v>
      </c>
      <c r="C50" s="29">
        <v>16000</v>
      </c>
      <c r="D50" s="29">
        <v>16000</v>
      </c>
    </row>
    <row r="51" spans="1:4" s="6" customFormat="1" ht="82.5" customHeight="1">
      <c r="A51" s="9"/>
      <c r="B51" s="13" t="s">
        <v>84</v>
      </c>
      <c r="C51" s="29">
        <v>178823</v>
      </c>
      <c r="D51" s="29">
        <v>178823</v>
      </c>
    </row>
    <row r="52" spans="1:4" s="6" customFormat="1" ht="51" customHeight="1">
      <c r="A52" s="9" t="s">
        <v>85</v>
      </c>
      <c r="B52" s="12" t="s">
        <v>86</v>
      </c>
      <c r="C52" s="28">
        <f>C53+C55</f>
        <v>41400</v>
      </c>
      <c r="D52" s="28">
        <f>D53+D55</f>
        <v>49152</v>
      </c>
    </row>
    <row r="53" spans="1:4" s="6" customFormat="1" ht="50.25" customHeight="1">
      <c r="A53" s="9" t="s">
        <v>87</v>
      </c>
      <c r="B53" s="12" t="s">
        <v>88</v>
      </c>
      <c r="C53" s="28">
        <f>C54</f>
        <v>31800</v>
      </c>
      <c r="D53" s="28">
        <f>D54</f>
        <v>38952</v>
      </c>
    </row>
    <row r="54" spans="1:4" s="6" customFormat="1" ht="64.5" customHeight="1">
      <c r="A54" s="9" t="s">
        <v>89</v>
      </c>
      <c r="B54" s="30" t="s">
        <v>88</v>
      </c>
      <c r="C54" s="29">
        <v>31800</v>
      </c>
      <c r="D54" s="29">
        <v>38952</v>
      </c>
    </row>
    <row r="55" spans="1:4" s="6" customFormat="1" ht="49.5" customHeight="1">
      <c r="A55" s="9" t="s">
        <v>90</v>
      </c>
      <c r="B55" s="12" t="s">
        <v>91</v>
      </c>
      <c r="C55" s="28">
        <f>C56</f>
        <v>9600</v>
      </c>
      <c r="D55" s="28">
        <f>D56</f>
        <v>10200</v>
      </c>
    </row>
    <row r="56" spans="1:4" s="6" customFormat="1" ht="48.75" customHeight="1">
      <c r="A56" s="9" t="s">
        <v>92</v>
      </c>
      <c r="B56" s="30" t="s">
        <v>93</v>
      </c>
      <c r="C56" s="29">
        <f>C57</f>
        <v>9600</v>
      </c>
      <c r="D56" s="29">
        <f>D57</f>
        <v>10200</v>
      </c>
    </row>
    <row r="57" spans="1:4" s="6" customFormat="1" ht="48.75" customHeight="1">
      <c r="A57" s="9"/>
      <c r="B57" s="13" t="s">
        <v>94</v>
      </c>
      <c r="C57" s="29">
        <v>9600</v>
      </c>
      <c r="D57" s="29">
        <v>10200</v>
      </c>
    </row>
    <row r="58" spans="1:4" s="6" customFormat="1" ht="17.25" customHeight="1">
      <c r="A58" s="62" t="s">
        <v>21</v>
      </c>
      <c r="B58" s="62"/>
      <c r="C58" s="31">
        <f>C10+C40</f>
        <v>1235432</v>
      </c>
      <c r="D58" s="31">
        <f>D10+D40</f>
        <v>1311569</v>
      </c>
    </row>
  </sheetData>
  <sheetProtection/>
  <mergeCells count="6">
    <mergeCell ref="A58:B58"/>
    <mergeCell ref="B1:C1"/>
    <mergeCell ref="B2:C2"/>
    <mergeCell ref="B3:C3"/>
    <mergeCell ref="A5:C5"/>
    <mergeCell ref="B4:C4"/>
  </mergeCells>
  <printOptions/>
  <pageMargins left="0.984251968503937" right="0.1968503937007874" top="0.3937007874015748" bottom="0.5905511811023623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PK</cp:lastModifiedBy>
  <cp:lastPrinted>2023-03-14T10:49:38Z</cp:lastPrinted>
  <dcterms:created xsi:type="dcterms:W3CDTF">2000-09-29T06:30:00Z</dcterms:created>
  <dcterms:modified xsi:type="dcterms:W3CDTF">2023-03-14T10:49:52Z</dcterms:modified>
  <cp:category/>
  <cp:version/>
  <cp:contentType/>
  <cp:contentStatus/>
</cp:coreProperties>
</file>