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3395" windowHeight="7680"/>
  </bookViews>
  <sheets>
    <sheet name="Таблица 8" sheetId="11" r:id="rId1"/>
  </sheets>
  <definedNames>
    <definedName name="_xlnm._FilterDatabase" localSheetId="0" hidden="1">'Таблица 8'!$D$7:$K$53</definedName>
    <definedName name="_xlnm.Print_Titles" localSheetId="0">'Таблица 8'!$7:$8</definedName>
    <definedName name="_xlnm.Print_Area" localSheetId="0">'Таблица 8'!$B$2:$K$98</definedName>
  </definedNames>
  <calcPr calcId="125725"/>
</workbook>
</file>

<file path=xl/calcChain.xml><?xml version="1.0" encoding="utf-8"?>
<calcChain xmlns="http://schemas.openxmlformats.org/spreadsheetml/2006/main">
  <c r="G45" i="11"/>
  <c r="H10"/>
  <c r="H11"/>
  <c r="J93"/>
  <c r="I93"/>
  <c r="H93"/>
  <c r="G92"/>
  <c r="G91"/>
  <c r="G90"/>
  <c r="G89"/>
  <c r="G93"/>
  <c r="H12"/>
  <c r="I12"/>
  <c r="J12"/>
  <c r="G17"/>
  <c r="G22"/>
  <c r="G27"/>
  <c r="G32"/>
  <c r="G42"/>
  <c r="G52"/>
  <c r="G62"/>
  <c r="G67"/>
  <c r="G87"/>
  <c r="G97"/>
  <c r="I11"/>
  <c r="J11"/>
  <c r="G16"/>
  <c r="G21"/>
  <c r="G26"/>
  <c r="G31"/>
  <c r="G36"/>
  <c r="G41"/>
  <c r="G46"/>
  <c r="G51"/>
  <c r="G56"/>
  <c r="G61"/>
  <c r="G66"/>
  <c r="G71"/>
  <c r="G76"/>
  <c r="G81"/>
  <c r="G86"/>
  <c r="G96"/>
  <c r="J10"/>
  <c r="I10"/>
  <c r="G15"/>
  <c r="G10" s="1"/>
  <c r="G20"/>
  <c r="G25"/>
  <c r="G30"/>
  <c r="G40"/>
  <c r="G50"/>
  <c r="G60"/>
  <c r="G65"/>
  <c r="G85"/>
  <c r="G95"/>
  <c r="J9"/>
  <c r="H9"/>
  <c r="I9"/>
  <c r="G14"/>
  <c r="G19"/>
  <c r="G24"/>
  <c r="G29"/>
  <c r="G39"/>
  <c r="G49"/>
  <c r="G59"/>
  <c r="G64"/>
  <c r="G84"/>
  <c r="G94"/>
  <c r="J23"/>
  <c r="I23"/>
  <c r="H23"/>
  <c r="H88"/>
  <c r="G88" s="1"/>
  <c r="I88"/>
  <c r="J88"/>
  <c r="L46"/>
  <c r="J53"/>
  <c r="I53"/>
  <c r="H53"/>
  <c r="G53" s="1"/>
  <c r="H18"/>
  <c r="I18"/>
  <c r="J18"/>
  <c r="H28"/>
  <c r="I28"/>
  <c r="J28"/>
  <c r="H33"/>
  <c r="I33"/>
  <c r="J33"/>
  <c r="H38"/>
  <c r="I38"/>
  <c r="J38"/>
  <c r="G38" s="1"/>
  <c r="H43"/>
  <c r="I43"/>
  <c r="J43"/>
  <c r="H48"/>
  <c r="I48"/>
  <c r="J48"/>
  <c r="H58"/>
  <c r="I58"/>
  <c r="J58"/>
  <c r="H63"/>
  <c r="G63" s="1"/>
  <c r="I63"/>
  <c r="J63"/>
  <c r="H68"/>
  <c r="I68"/>
  <c r="J68"/>
  <c r="H73"/>
  <c r="I73"/>
  <c r="J73"/>
  <c r="H78"/>
  <c r="I78"/>
  <c r="J78"/>
  <c r="H83"/>
  <c r="I83"/>
  <c r="J83"/>
  <c r="G83" s="1"/>
  <c r="H98"/>
  <c r="I98"/>
  <c r="J98"/>
  <c r="G98" s="1"/>
  <c r="G11"/>
  <c r="I13"/>
  <c r="G28"/>
  <c r="G9"/>
  <c r="G73"/>
  <c r="G48"/>
  <c r="G78"/>
  <c r="G58"/>
  <c r="G33"/>
  <c r="G23"/>
  <c r="G12"/>
  <c r="G68"/>
  <c r="G43"/>
  <c r="G18"/>
  <c r="J13"/>
  <c r="H13"/>
  <c r="G13" s="1"/>
</calcChain>
</file>

<file path=xl/sharedStrings.xml><?xml version="1.0" encoding="utf-8"?>
<sst xmlns="http://schemas.openxmlformats.org/spreadsheetml/2006/main" count="157" uniqueCount="56">
  <si>
    <t>Администрация Мглинского района</t>
  </si>
  <si>
    <t>Ответственный исполнитель, соисполнитель</t>
  </si>
  <si>
    <t>внебюджетные источники</t>
  </si>
  <si>
    <t>Подпрограмма, основное мероприятие, мероприятие</t>
  </si>
  <si>
    <t>Источник финансового обеспечения</t>
  </si>
  <si>
    <t>средства областного бюджета</t>
  </si>
  <si>
    <t>средства местных бюджетов</t>
  </si>
  <si>
    <t>Итого:</t>
  </si>
  <si>
    <t xml:space="preserve">Всего </t>
  </si>
  <si>
    <t>Администрация района</t>
  </si>
  <si>
    <t>2018 год</t>
  </si>
  <si>
    <t>2019 год</t>
  </si>
  <si>
    <t>2020 год</t>
  </si>
  <si>
    <t xml:space="preserve">План реализации муниципальной программы </t>
  </si>
  <si>
    <t>"Комплексное социально-экономическое развитие Мглинского городского поселения на 2018-2020 годы"</t>
  </si>
  <si>
    <t>Муниципальная программа  "Комплексное социально-экономическое развитие Мглинского городского поселения на 2018-2020 годы "</t>
  </si>
  <si>
    <t>№ п/п</t>
  </si>
  <si>
    <t>1.</t>
  </si>
  <si>
    <t>2.</t>
  </si>
  <si>
    <t>3.</t>
  </si>
  <si>
    <t xml:space="preserve">Осуществление первичного воинского учета на территориях, где отсутствуют военные комиссариаты 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</si>
  <si>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</si>
  <si>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</si>
  <si>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</si>
  <si>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</si>
  <si>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</si>
  <si>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</si>
  <si>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</si>
  <si>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</si>
  <si>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</si>
  <si>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средства федерального бюджета</t>
  </si>
  <si>
    <t xml:space="preserve">
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правонарушениях;
</t>
  </si>
  <si>
    <t xml:space="preserve"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
</t>
  </si>
  <si>
    <t xml:space="preserve">Водохозяйственные и водоохранные мероприятия                                             </t>
  </si>
  <si>
    <t xml:space="preserve">Содержание, текущий и капитальный ремонт и обеспечение безопасности гидротехнических сооружений </t>
  </si>
  <si>
    <t xml:space="preserve">Обеспечение сохранности автомобильных дорог местного значения и условий безопасного движения по ним
</t>
  </si>
  <si>
    <t xml:space="preserve">Мероприятия в сфере архитектуры и градостроительства                                                             </t>
  </si>
  <si>
    <t>Организация и обеспечение освещения улиц</t>
  </si>
  <si>
    <t>13.</t>
  </si>
  <si>
    <t>Организация и содержание мест захоронения (кладбищ)</t>
  </si>
  <si>
    <t>14.</t>
  </si>
  <si>
    <t>Мероприятия по благоустройству</t>
  </si>
  <si>
    <t>15.</t>
  </si>
  <si>
    <t xml:space="preserve">Мероприятия по работе с семьей, детьми и молодежью
</t>
  </si>
  <si>
    <t>16.</t>
  </si>
  <si>
    <t xml:space="preserve">Мероприятия по развитию физической культуры и спорта
</t>
  </si>
  <si>
    <t>Обеспечение сохранности автомобильных дорог местного значения и условий безопасного движения (софинансирование)</t>
  </si>
  <si>
    <t>Связь основного мероприятия и показателей (порядковые номера показателей)</t>
  </si>
  <si>
    <t xml:space="preserve">Мероприятия по обеспечению населения бытовыми услугами
</t>
  </si>
  <si>
    <t>Членские взносы некоммерческим организациям</t>
  </si>
  <si>
    <t>Объем средств на реализацию программы, рублей</t>
  </si>
  <si>
    <t>17.</t>
  </si>
  <si>
    <t>Выплата муниципальных пенсий (доплат к государственным пенсиям)</t>
  </si>
  <si>
    <t xml:space="preserve">Приложение  №2                                                                                    к муниципальной программе  "Комплексное социально-экономическое развитие Мглинского городского поселения на 2018-2020 годы" </t>
  </si>
  <si>
    <t xml:space="preserve">Капитальные вложения в объекты муниципальной собственности </t>
  </si>
  <si>
    <t>Приложение  №2                                                                                    к постановлению администрации Мглинского района                                       от " 30 " июля 2018 года   № 384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</si>
</sst>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1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4" fillId="0" borderId="0" xfId="0" applyFont="1"/>
    <xf numFmtId="0" fontId="4" fillId="0" borderId="0" xfId="0" applyFont="1" applyFill="1"/>
    <xf numFmtId="0" fontId="2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horizontal="right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4" fontId="4" fillId="0" borderId="0" xfId="0" applyNumberFormat="1" applyFont="1" applyFill="1"/>
    <xf numFmtId="0" fontId="8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9" fillId="0" borderId="0" xfId="0" applyFont="1" applyFill="1"/>
    <xf numFmtId="0" fontId="9" fillId="0" borderId="0" xfId="0" applyFont="1"/>
    <xf numFmtId="49" fontId="2" fillId="0" borderId="0" xfId="0" applyNumberFormat="1" applyFont="1" applyFill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165" fontId="4" fillId="0" borderId="0" xfId="0" applyNumberFormat="1" applyFont="1"/>
    <xf numFmtId="4" fontId="6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9" fillId="0" borderId="0" xfId="0" applyNumberFormat="1" applyFont="1" applyFill="1"/>
    <xf numFmtId="4" fontId="4" fillId="0" borderId="0" xfId="0" applyNumberFormat="1" applyFont="1" applyFill="1"/>
    <xf numFmtId="0" fontId="1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 vertical="center"/>
    </xf>
    <xf numFmtId="0" fontId="6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5" xfId="0" applyFont="1" applyBorder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164" fontId="6" fillId="0" borderId="6" xfId="0" applyNumberFormat="1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1:L99"/>
  <sheetViews>
    <sheetView tabSelected="1" view="pageBreakPreview" topLeftCell="C115" zoomScale="85" zoomScaleNormal="75" zoomScaleSheetLayoutView="50" workbookViewId="0">
      <selection activeCell="H2" sqref="H2:K2"/>
    </sheetView>
  </sheetViews>
  <sheetFormatPr defaultColWidth="2.7109375" defaultRowHeight="15.75"/>
  <cols>
    <col min="1" max="2" width="2.7109375" style="1"/>
    <col min="3" max="3" width="7.28515625" style="14" customWidth="1"/>
    <col min="4" max="4" width="51.140625" style="1" customWidth="1"/>
    <col min="5" max="5" width="29.7109375" style="1" customWidth="1"/>
    <col min="6" max="6" width="26.140625" style="2" customWidth="1"/>
    <col min="7" max="7" width="17.28515625" style="11" customWidth="1"/>
    <col min="8" max="8" width="18.140625" style="7" customWidth="1"/>
    <col min="9" max="9" width="16.85546875" style="7" customWidth="1"/>
    <col min="10" max="10" width="17.85546875" style="7" customWidth="1"/>
    <col min="11" max="11" width="22" style="1" customWidth="1"/>
    <col min="12" max="12" width="17.140625" style="1" customWidth="1"/>
    <col min="13" max="15" width="2.7109375" style="1"/>
    <col min="16" max="16" width="2.5703125" style="1" customWidth="1"/>
    <col min="17" max="16384" width="2.7109375" style="1"/>
  </cols>
  <sheetData>
    <row r="1" spans="3:11">
      <c r="C1" s="13"/>
      <c r="D1" s="3"/>
      <c r="E1" s="3"/>
      <c r="F1" s="3"/>
      <c r="G1" s="10"/>
      <c r="H1" s="4"/>
      <c r="I1" s="4"/>
      <c r="J1" s="49"/>
      <c r="K1" s="49"/>
    </row>
    <row r="2" spans="3:11" ht="56.25" customHeight="1">
      <c r="C2" s="13"/>
      <c r="D2" s="3"/>
      <c r="E2" s="3"/>
      <c r="F2" s="3"/>
      <c r="G2" s="10"/>
      <c r="H2" s="59" t="s">
        <v>55</v>
      </c>
      <c r="I2" s="59"/>
      <c r="J2" s="59"/>
      <c r="K2" s="59"/>
    </row>
    <row r="3" spans="3:11" ht="92.25" customHeight="1">
      <c r="C3" s="13"/>
      <c r="D3" s="3"/>
      <c r="E3" s="3"/>
      <c r="F3" s="3"/>
      <c r="G3" s="10"/>
      <c r="H3" s="55" t="s">
        <v>53</v>
      </c>
      <c r="I3" s="55"/>
      <c r="J3" s="55"/>
      <c r="K3" s="55"/>
    </row>
    <row r="4" spans="3:11" ht="18" customHeight="1">
      <c r="D4" s="52" t="s">
        <v>13</v>
      </c>
      <c r="E4" s="52"/>
      <c r="F4" s="52"/>
      <c r="G4" s="52"/>
      <c r="H4" s="52"/>
      <c r="I4" s="52"/>
      <c r="J4" s="52"/>
      <c r="K4" s="52"/>
    </row>
    <row r="5" spans="3:11" ht="15.75" customHeight="1">
      <c r="D5" s="52" t="s">
        <v>14</v>
      </c>
      <c r="E5" s="53"/>
      <c r="F5" s="53"/>
      <c r="G5" s="53"/>
      <c r="H5" s="53"/>
      <c r="I5" s="53"/>
      <c r="J5" s="53"/>
      <c r="K5" s="53"/>
    </row>
    <row r="6" spans="3:11" ht="9.75" customHeight="1">
      <c r="D6" s="54"/>
      <c r="E6" s="54"/>
      <c r="F6" s="54"/>
      <c r="G6" s="54"/>
      <c r="H6" s="54"/>
      <c r="I6" s="54"/>
      <c r="J6" s="54"/>
      <c r="K6" s="54"/>
    </row>
    <row r="7" spans="3:11" ht="39.6" customHeight="1">
      <c r="C7" s="39" t="s">
        <v>16</v>
      </c>
      <c r="D7" s="50" t="s">
        <v>3</v>
      </c>
      <c r="E7" s="50" t="s">
        <v>1</v>
      </c>
      <c r="F7" s="50" t="s">
        <v>4</v>
      </c>
      <c r="G7" s="56" t="s">
        <v>50</v>
      </c>
      <c r="H7" s="57"/>
      <c r="I7" s="57"/>
      <c r="J7" s="58"/>
      <c r="K7" s="50" t="s">
        <v>47</v>
      </c>
    </row>
    <row r="8" spans="3:11" ht="60" customHeight="1">
      <c r="C8" s="41"/>
      <c r="D8" s="32"/>
      <c r="E8" s="32"/>
      <c r="F8" s="32"/>
      <c r="G8" s="8" t="s">
        <v>8</v>
      </c>
      <c r="H8" s="9" t="s">
        <v>10</v>
      </c>
      <c r="I8" s="9" t="s">
        <v>11</v>
      </c>
      <c r="J8" s="9" t="s">
        <v>12</v>
      </c>
      <c r="K8" s="51"/>
    </row>
    <row r="9" spans="3:11" s="12" customFormat="1" ht="33" customHeight="1">
      <c r="C9" s="39"/>
      <c r="D9" s="24" t="s">
        <v>15</v>
      </c>
      <c r="E9" s="33" t="s">
        <v>0</v>
      </c>
      <c r="F9" s="5" t="s">
        <v>30</v>
      </c>
      <c r="G9" s="16">
        <f t="shared" ref="G9:J12" si="0">G14+G19+G24+G29+G34+G39+G44+G49+G54+G59+G64+G69+G74+G79+G84+G94</f>
        <v>978405</v>
      </c>
      <c r="H9" s="16">
        <f t="shared" si="0"/>
        <v>319994</v>
      </c>
      <c r="I9" s="16">
        <f t="shared" si="0"/>
        <v>323393</v>
      </c>
      <c r="J9" s="16">
        <f t="shared" si="0"/>
        <v>335018</v>
      </c>
      <c r="K9" s="24"/>
    </row>
    <row r="10" spans="3:11" s="12" customFormat="1" ht="32.25" customHeight="1">
      <c r="C10" s="47"/>
      <c r="D10" s="48"/>
      <c r="E10" s="33"/>
      <c r="F10" s="5" t="s">
        <v>5</v>
      </c>
      <c r="G10" s="16">
        <f>G15+G20+G25+G30+G35+G40+G45+G50+G55+G60+G65+G70+G75+G80+G85+G95+G45</f>
        <v>21700812</v>
      </c>
      <c r="H10" s="16">
        <f>H15+H20+H25+H30+H35+H40+H45+H50+H55+H60+H65+H70+H75+H80+H85+H95</f>
        <v>10850306</v>
      </c>
      <c r="I10" s="16">
        <f t="shared" si="0"/>
        <v>200</v>
      </c>
      <c r="J10" s="16">
        <f t="shared" si="0"/>
        <v>200</v>
      </c>
      <c r="K10" s="25"/>
    </row>
    <row r="11" spans="3:11" s="12" customFormat="1" ht="33" customHeight="1">
      <c r="C11" s="40"/>
      <c r="D11" s="25"/>
      <c r="E11" s="33"/>
      <c r="F11" s="5" t="s">
        <v>6</v>
      </c>
      <c r="G11" s="16">
        <f>G16+G21+G26+G31+G36+G41+G46+G51+G56+G61+G66+G71+G76+G81+G86+G96+G91</f>
        <v>66205739.069999993</v>
      </c>
      <c r="H11" s="16">
        <f>H16+H21+H26+H31+H36+H41+H46+H51+H56+H61+H66+H71+H76+H81+H86+H96+H91</f>
        <v>23975452.07</v>
      </c>
      <c r="I11" s="16">
        <f t="shared" si="0"/>
        <v>20917950</v>
      </c>
      <c r="J11" s="16">
        <f t="shared" si="0"/>
        <v>21312337</v>
      </c>
      <c r="K11" s="25"/>
    </row>
    <row r="12" spans="3:11" s="12" customFormat="1" ht="30.75" customHeight="1">
      <c r="C12" s="40"/>
      <c r="D12" s="25"/>
      <c r="E12" s="33"/>
      <c r="F12" s="5" t="s">
        <v>2</v>
      </c>
      <c r="G12" s="16">
        <f t="shared" si="0"/>
        <v>0</v>
      </c>
      <c r="H12" s="16">
        <f t="shared" si="0"/>
        <v>0</v>
      </c>
      <c r="I12" s="16">
        <f t="shared" si="0"/>
        <v>0</v>
      </c>
      <c r="J12" s="16">
        <f t="shared" si="0"/>
        <v>0</v>
      </c>
      <c r="K12" s="25"/>
    </row>
    <row r="13" spans="3:11" ht="17.25" customHeight="1">
      <c r="C13" s="41"/>
      <c r="D13" s="26"/>
      <c r="E13" s="33"/>
      <c r="F13" s="6" t="s">
        <v>7</v>
      </c>
      <c r="G13" s="16">
        <f t="shared" ref="G13:G48" si="1">H13+I13+J13</f>
        <v>78034850.069999993</v>
      </c>
      <c r="H13" s="16">
        <f>H9+H10+H11+H12</f>
        <v>35145752.07</v>
      </c>
      <c r="I13" s="16">
        <f>I9+I10+I11+I12</f>
        <v>21241543</v>
      </c>
      <c r="J13" s="16">
        <f>J9+J10+J11+J12</f>
        <v>21647555</v>
      </c>
      <c r="K13" s="26"/>
    </row>
    <row r="14" spans="3:11" ht="31.5" customHeight="1">
      <c r="C14" s="39" t="s">
        <v>17</v>
      </c>
      <c r="D14" s="24" t="s">
        <v>31</v>
      </c>
      <c r="E14" s="33" t="s">
        <v>9</v>
      </c>
      <c r="F14" s="5" t="s">
        <v>30</v>
      </c>
      <c r="G14" s="16">
        <f t="shared" si="1"/>
        <v>0</v>
      </c>
      <c r="H14" s="17">
        <v>0</v>
      </c>
      <c r="I14" s="17">
        <v>0</v>
      </c>
      <c r="J14" s="17">
        <v>0</v>
      </c>
      <c r="K14" s="34">
        <v>3</v>
      </c>
    </row>
    <row r="15" spans="3:11" ht="31.5">
      <c r="C15" s="43"/>
      <c r="D15" s="25"/>
      <c r="E15" s="33"/>
      <c r="F15" s="5" t="s">
        <v>5</v>
      </c>
      <c r="G15" s="16">
        <f t="shared" si="1"/>
        <v>600</v>
      </c>
      <c r="H15" s="17">
        <v>200</v>
      </c>
      <c r="I15" s="17">
        <v>200</v>
      </c>
      <c r="J15" s="17">
        <v>200</v>
      </c>
      <c r="K15" s="35"/>
    </row>
    <row r="16" spans="3:11" ht="31.5">
      <c r="C16" s="43"/>
      <c r="D16" s="25"/>
      <c r="E16" s="33"/>
      <c r="F16" s="5" t="s">
        <v>6</v>
      </c>
      <c r="G16" s="16">
        <f t="shared" si="1"/>
        <v>0</v>
      </c>
      <c r="H16" s="17">
        <v>0</v>
      </c>
      <c r="I16" s="17">
        <v>0</v>
      </c>
      <c r="J16" s="17">
        <v>0</v>
      </c>
      <c r="K16" s="35"/>
    </row>
    <row r="17" spans="3:11" ht="31.5">
      <c r="C17" s="43"/>
      <c r="D17" s="25"/>
      <c r="E17" s="33"/>
      <c r="F17" s="5" t="s">
        <v>2</v>
      </c>
      <c r="G17" s="16">
        <f t="shared" si="1"/>
        <v>0</v>
      </c>
      <c r="H17" s="17">
        <v>0</v>
      </c>
      <c r="I17" s="17">
        <v>0</v>
      </c>
      <c r="J17" s="17">
        <v>0</v>
      </c>
      <c r="K17" s="35"/>
    </row>
    <row r="18" spans="3:11" ht="24.75" customHeight="1">
      <c r="C18" s="44"/>
      <c r="D18" s="26"/>
      <c r="E18" s="33"/>
      <c r="F18" s="6" t="s">
        <v>7</v>
      </c>
      <c r="G18" s="16">
        <f t="shared" si="1"/>
        <v>600</v>
      </c>
      <c r="H18" s="16">
        <f>H14+H15+H16+H17</f>
        <v>200</v>
      </c>
      <c r="I18" s="16">
        <f>I14+I15+I16+I17</f>
        <v>200</v>
      </c>
      <c r="J18" s="16">
        <f>J14+J15+J16+J17</f>
        <v>200</v>
      </c>
      <c r="K18" s="36"/>
    </row>
    <row r="19" spans="3:11" ht="31.5" customHeight="1">
      <c r="C19" s="39" t="s">
        <v>18</v>
      </c>
      <c r="D19" s="24" t="s">
        <v>49</v>
      </c>
      <c r="E19" s="33" t="s">
        <v>9</v>
      </c>
      <c r="F19" s="5" t="s">
        <v>30</v>
      </c>
      <c r="G19" s="16">
        <f>H19+I19+J19</f>
        <v>0</v>
      </c>
      <c r="H19" s="17">
        <v>0</v>
      </c>
      <c r="I19" s="17">
        <v>0</v>
      </c>
      <c r="J19" s="17">
        <v>0</v>
      </c>
      <c r="K19" s="34">
        <v>3</v>
      </c>
    </row>
    <row r="20" spans="3:11" ht="31.5">
      <c r="C20" s="43"/>
      <c r="D20" s="25"/>
      <c r="E20" s="33"/>
      <c r="F20" s="5" t="s">
        <v>5</v>
      </c>
      <c r="G20" s="16">
        <f>H20+I20+J20</f>
        <v>0</v>
      </c>
      <c r="H20" s="17">
        <v>0</v>
      </c>
      <c r="I20" s="17">
        <v>0</v>
      </c>
      <c r="J20" s="17">
        <v>0</v>
      </c>
      <c r="K20" s="35"/>
    </row>
    <row r="21" spans="3:11" ht="31.5">
      <c r="C21" s="43"/>
      <c r="D21" s="25"/>
      <c r="E21" s="33"/>
      <c r="F21" s="5" t="s">
        <v>6</v>
      </c>
      <c r="G21" s="16">
        <f>H21+I21+J21</f>
        <v>23000</v>
      </c>
      <c r="H21" s="17">
        <v>9000</v>
      </c>
      <c r="I21" s="17">
        <v>7000</v>
      </c>
      <c r="J21" s="17">
        <v>7000</v>
      </c>
      <c r="K21" s="35"/>
    </row>
    <row r="22" spans="3:11" ht="31.5">
      <c r="C22" s="43"/>
      <c r="D22" s="25"/>
      <c r="E22" s="33"/>
      <c r="F22" s="5" t="s">
        <v>2</v>
      </c>
      <c r="G22" s="16">
        <f>H22+I22+J22</f>
        <v>0</v>
      </c>
      <c r="H22" s="17">
        <v>0</v>
      </c>
      <c r="I22" s="17">
        <v>0</v>
      </c>
      <c r="J22" s="17">
        <v>0</v>
      </c>
      <c r="K22" s="35"/>
    </row>
    <row r="23" spans="3:11" ht="24.75" customHeight="1">
      <c r="C23" s="44"/>
      <c r="D23" s="26"/>
      <c r="E23" s="33"/>
      <c r="F23" s="6" t="s">
        <v>7</v>
      </c>
      <c r="G23" s="16">
        <f>H23+I23+J23</f>
        <v>23000</v>
      </c>
      <c r="H23" s="16">
        <f>H19+H20+H21+H22</f>
        <v>9000</v>
      </c>
      <c r="I23" s="16">
        <f>I19+I20+I21+I22</f>
        <v>7000</v>
      </c>
      <c r="J23" s="16">
        <f>J19+J20+J21+J22</f>
        <v>7000</v>
      </c>
      <c r="K23" s="36"/>
    </row>
    <row r="24" spans="3:11" ht="31.5" customHeight="1">
      <c r="C24" s="39" t="s">
        <v>19</v>
      </c>
      <c r="D24" s="24" t="s">
        <v>20</v>
      </c>
      <c r="E24" s="33" t="s">
        <v>9</v>
      </c>
      <c r="F24" s="5" t="s">
        <v>30</v>
      </c>
      <c r="G24" s="16">
        <f t="shared" si="1"/>
        <v>978405</v>
      </c>
      <c r="H24" s="17">
        <v>319994</v>
      </c>
      <c r="I24" s="17">
        <v>323393</v>
      </c>
      <c r="J24" s="17">
        <v>335018</v>
      </c>
      <c r="K24" s="34">
        <v>3</v>
      </c>
    </row>
    <row r="25" spans="3:11" ht="31.5">
      <c r="C25" s="40"/>
      <c r="D25" s="25"/>
      <c r="E25" s="33"/>
      <c r="F25" s="5" t="s">
        <v>5</v>
      </c>
      <c r="G25" s="16">
        <f t="shared" si="1"/>
        <v>0</v>
      </c>
      <c r="H25" s="17">
        <v>0</v>
      </c>
      <c r="I25" s="17">
        <v>0</v>
      </c>
      <c r="J25" s="17">
        <v>0</v>
      </c>
      <c r="K25" s="35"/>
    </row>
    <row r="26" spans="3:11" ht="31.5">
      <c r="C26" s="40"/>
      <c r="D26" s="25"/>
      <c r="E26" s="33"/>
      <c r="F26" s="5" t="s">
        <v>6</v>
      </c>
      <c r="G26" s="16">
        <f t="shared" si="1"/>
        <v>0</v>
      </c>
      <c r="H26" s="17">
        <v>0</v>
      </c>
      <c r="I26" s="17">
        <v>0</v>
      </c>
      <c r="J26" s="17">
        <v>0</v>
      </c>
      <c r="K26" s="35"/>
    </row>
    <row r="27" spans="3:11" ht="31.5">
      <c r="C27" s="40"/>
      <c r="D27" s="25"/>
      <c r="E27" s="33"/>
      <c r="F27" s="5" t="s">
        <v>2</v>
      </c>
      <c r="G27" s="16">
        <f t="shared" si="1"/>
        <v>0</v>
      </c>
      <c r="H27" s="17">
        <v>0</v>
      </c>
      <c r="I27" s="17">
        <v>0</v>
      </c>
      <c r="J27" s="17">
        <v>0</v>
      </c>
      <c r="K27" s="35"/>
    </row>
    <row r="28" spans="3:11">
      <c r="C28" s="41"/>
      <c r="D28" s="26"/>
      <c r="E28" s="33"/>
      <c r="F28" s="6" t="s">
        <v>7</v>
      </c>
      <c r="G28" s="16">
        <f t="shared" si="1"/>
        <v>978405</v>
      </c>
      <c r="H28" s="16">
        <f>H24+H25+H26+H27</f>
        <v>319994</v>
      </c>
      <c r="I28" s="16">
        <f>I24+I25+I26+I27</f>
        <v>323393</v>
      </c>
      <c r="J28" s="16">
        <f>J24+J25+J26+J27</f>
        <v>335018</v>
      </c>
      <c r="K28" s="36"/>
    </row>
    <row r="29" spans="3:11" ht="31.5" customHeight="1">
      <c r="C29" s="39" t="s">
        <v>21</v>
      </c>
      <c r="D29" s="24" t="s">
        <v>32</v>
      </c>
      <c r="E29" s="33" t="s">
        <v>9</v>
      </c>
      <c r="F29" s="5" t="s">
        <v>30</v>
      </c>
      <c r="G29" s="16">
        <f t="shared" si="1"/>
        <v>0</v>
      </c>
      <c r="H29" s="17">
        <v>0</v>
      </c>
      <c r="I29" s="17">
        <v>0</v>
      </c>
      <c r="J29" s="17">
        <v>0</v>
      </c>
      <c r="K29" s="34"/>
    </row>
    <row r="30" spans="3:11" ht="31.5">
      <c r="C30" s="40"/>
      <c r="D30" s="25"/>
      <c r="E30" s="33"/>
      <c r="F30" s="5" t="s">
        <v>5</v>
      </c>
      <c r="G30" s="16">
        <f t="shared" si="1"/>
        <v>0</v>
      </c>
      <c r="H30" s="17">
        <v>0</v>
      </c>
      <c r="I30" s="17">
        <v>0</v>
      </c>
      <c r="J30" s="17">
        <v>0</v>
      </c>
      <c r="K30" s="35"/>
    </row>
    <row r="31" spans="3:11" ht="31.5">
      <c r="C31" s="40"/>
      <c r="D31" s="25"/>
      <c r="E31" s="33"/>
      <c r="F31" s="5" t="s">
        <v>6</v>
      </c>
      <c r="G31" s="16">
        <f t="shared" si="1"/>
        <v>23652</v>
      </c>
      <c r="H31" s="17">
        <v>7884</v>
      </c>
      <c r="I31" s="17">
        <v>7884</v>
      </c>
      <c r="J31" s="17">
        <v>7884</v>
      </c>
      <c r="K31" s="35"/>
    </row>
    <row r="32" spans="3:11" ht="31.5">
      <c r="C32" s="40"/>
      <c r="D32" s="25"/>
      <c r="E32" s="33"/>
      <c r="F32" s="5" t="s">
        <v>2</v>
      </c>
      <c r="G32" s="16">
        <f t="shared" si="1"/>
        <v>0</v>
      </c>
      <c r="H32" s="17">
        <v>0</v>
      </c>
      <c r="I32" s="17">
        <v>0</v>
      </c>
      <c r="J32" s="17">
        <v>0</v>
      </c>
      <c r="K32" s="35"/>
    </row>
    <row r="33" spans="3:12">
      <c r="C33" s="41"/>
      <c r="D33" s="26"/>
      <c r="E33" s="33"/>
      <c r="F33" s="6" t="s">
        <v>7</v>
      </c>
      <c r="G33" s="16">
        <f t="shared" si="1"/>
        <v>23652</v>
      </c>
      <c r="H33" s="17">
        <f>H29+H30+H31+H32</f>
        <v>7884</v>
      </c>
      <c r="I33" s="17">
        <f>I29+I30+I31+I32</f>
        <v>7884</v>
      </c>
      <c r="J33" s="17">
        <f>J29+J30+J31+J32</f>
        <v>7884</v>
      </c>
      <c r="K33" s="36"/>
    </row>
    <row r="34" spans="3:12" ht="31.5" customHeight="1">
      <c r="C34" s="39" t="s">
        <v>22</v>
      </c>
      <c r="D34" s="24" t="s">
        <v>33</v>
      </c>
      <c r="E34" s="33" t="s">
        <v>9</v>
      </c>
      <c r="F34" s="5" t="s">
        <v>30</v>
      </c>
      <c r="G34" s="16">
        <v>0</v>
      </c>
      <c r="H34" s="17">
        <v>0</v>
      </c>
      <c r="I34" s="17">
        <v>0</v>
      </c>
      <c r="J34" s="17">
        <v>0</v>
      </c>
      <c r="K34" s="34"/>
    </row>
    <row r="35" spans="3:12" ht="31.5">
      <c r="C35" s="40"/>
      <c r="D35" s="25"/>
      <c r="E35" s="33"/>
      <c r="F35" s="5" t="s">
        <v>5</v>
      </c>
      <c r="G35" s="16">
        <v>0</v>
      </c>
      <c r="H35" s="17">
        <v>0</v>
      </c>
      <c r="I35" s="17">
        <v>0</v>
      </c>
      <c r="J35" s="17">
        <v>0</v>
      </c>
      <c r="K35" s="35"/>
    </row>
    <row r="36" spans="3:12" ht="31.5">
      <c r="C36" s="40"/>
      <c r="D36" s="25"/>
      <c r="E36" s="33"/>
      <c r="F36" s="5" t="s">
        <v>6</v>
      </c>
      <c r="G36" s="16">
        <f t="shared" si="1"/>
        <v>450000</v>
      </c>
      <c r="H36" s="17">
        <v>150000</v>
      </c>
      <c r="I36" s="17">
        <v>150000</v>
      </c>
      <c r="J36" s="17">
        <v>150000</v>
      </c>
      <c r="K36" s="35"/>
    </row>
    <row r="37" spans="3:12" ht="31.5">
      <c r="C37" s="40"/>
      <c r="D37" s="25"/>
      <c r="E37" s="33"/>
      <c r="F37" s="5" t="s">
        <v>2</v>
      </c>
      <c r="G37" s="16">
        <v>0</v>
      </c>
      <c r="H37" s="17">
        <v>0</v>
      </c>
      <c r="I37" s="17">
        <v>0</v>
      </c>
      <c r="J37" s="17">
        <v>0</v>
      </c>
      <c r="K37" s="35"/>
    </row>
    <row r="38" spans="3:12">
      <c r="C38" s="41"/>
      <c r="D38" s="26"/>
      <c r="E38" s="33"/>
      <c r="F38" s="6" t="s">
        <v>7</v>
      </c>
      <c r="G38" s="16">
        <f t="shared" si="1"/>
        <v>450000</v>
      </c>
      <c r="H38" s="17">
        <f>H34+H35+H36+H37</f>
        <v>150000</v>
      </c>
      <c r="I38" s="17">
        <f>I34+I35+I36+I37</f>
        <v>150000</v>
      </c>
      <c r="J38" s="17">
        <f>J34+J35+J36+J37</f>
        <v>150000</v>
      </c>
      <c r="K38" s="36"/>
    </row>
    <row r="39" spans="3:12" ht="31.5" customHeight="1">
      <c r="C39" s="42" t="s">
        <v>23</v>
      </c>
      <c r="D39" s="24" t="s">
        <v>34</v>
      </c>
      <c r="E39" s="33" t="s">
        <v>9</v>
      </c>
      <c r="F39" s="5" t="s">
        <v>30</v>
      </c>
      <c r="G39" s="16">
        <f t="shared" si="1"/>
        <v>0</v>
      </c>
      <c r="H39" s="17">
        <v>0</v>
      </c>
      <c r="I39" s="17">
        <v>0</v>
      </c>
      <c r="J39" s="17">
        <v>0</v>
      </c>
      <c r="K39" s="34"/>
    </row>
    <row r="40" spans="3:12" ht="31.5">
      <c r="C40" s="43"/>
      <c r="D40" s="25"/>
      <c r="E40" s="33"/>
      <c r="F40" s="5" t="s">
        <v>5</v>
      </c>
      <c r="G40" s="16">
        <f t="shared" si="1"/>
        <v>0</v>
      </c>
      <c r="H40" s="17">
        <v>0</v>
      </c>
      <c r="I40" s="17">
        <v>0</v>
      </c>
      <c r="J40" s="17">
        <v>0</v>
      </c>
      <c r="K40" s="35"/>
    </row>
    <row r="41" spans="3:12" ht="31.5">
      <c r="C41" s="43"/>
      <c r="D41" s="25"/>
      <c r="E41" s="33"/>
      <c r="F41" s="5" t="s">
        <v>6</v>
      </c>
      <c r="G41" s="16">
        <f t="shared" si="1"/>
        <v>2184822</v>
      </c>
      <c r="H41" s="17">
        <v>728274</v>
      </c>
      <c r="I41" s="17">
        <v>728274</v>
      </c>
      <c r="J41" s="17">
        <v>728274</v>
      </c>
      <c r="K41" s="35"/>
    </row>
    <row r="42" spans="3:12" ht="31.5">
      <c r="C42" s="43"/>
      <c r="D42" s="25"/>
      <c r="E42" s="33"/>
      <c r="F42" s="5" t="s">
        <v>2</v>
      </c>
      <c r="G42" s="16">
        <f t="shared" si="1"/>
        <v>0</v>
      </c>
      <c r="H42" s="17">
        <v>0</v>
      </c>
      <c r="I42" s="17">
        <v>0</v>
      </c>
      <c r="J42" s="17">
        <v>0</v>
      </c>
      <c r="K42" s="35"/>
    </row>
    <row r="43" spans="3:12">
      <c r="C43" s="44"/>
      <c r="D43" s="26"/>
      <c r="E43" s="33"/>
      <c r="F43" s="6" t="s">
        <v>7</v>
      </c>
      <c r="G43" s="16">
        <f t="shared" si="1"/>
        <v>2184822</v>
      </c>
      <c r="H43" s="17">
        <f>H39+H40+H41+H42</f>
        <v>728274</v>
      </c>
      <c r="I43" s="17">
        <f>I39+I40+I41+I42</f>
        <v>728274</v>
      </c>
      <c r="J43" s="17">
        <f>J39+J40+J41+J42</f>
        <v>728274</v>
      </c>
      <c r="K43" s="36"/>
    </row>
    <row r="44" spans="3:12" ht="31.5" customHeight="1">
      <c r="C44" s="42" t="s">
        <v>24</v>
      </c>
      <c r="D44" s="24" t="s">
        <v>35</v>
      </c>
      <c r="E44" s="33" t="s">
        <v>9</v>
      </c>
      <c r="F44" s="5" t="s">
        <v>30</v>
      </c>
      <c r="G44" s="16">
        <v>0</v>
      </c>
      <c r="H44" s="17">
        <v>0</v>
      </c>
      <c r="I44" s="17">
        <v>0</v>
      </c>
      <c r="J44" s="17">
        <v>0</v>
      </c>
      <c r="K44" s="21">
        <v>1</v>
      </c>
    </row>
    <row r="45" spans="3:12" ht="31.5">
      <c r="C45" s="43"/>
      <c r="D45" s="25"/>
      <c r="E45" s="33"/>
      <c r="F45" s="5" t="s">
        <v>5</v>
      </c>
      <c r="G45" s="16">
        <f t="shared" si="1"/>
        <v>10850106</v>
      </c>
      <c r="H45" s="17">
        <v>10850106</v>
      </c>
      <c r="I45" s="17">
        <v>0</v>
      </c>
      <c r="J45" s="17">
        <v>0</v>
      </c>
      <c r="K45" s="22"/>
    </row>
    <row r="46" spans="3:12" ht="31.5">
      <c r="C46" s="43"/>
      <c r="D46" s="25"/>
      <c r="E46" s="33"/>
      <c r="F46" s="5" t="s">
        <v>6</v>
      </c>
      <c r="G46" s="16">
        <f t="shared" si="1"/>
        <v>21360184.77</v>
      </c>
      <c r="H46" s="17">
        <v>9516384.7699999996</v>
      </c>
      <c r="I46" s="17">
        <v>5874400</v>
      </c>
      <c r="J46" s="17">
        <v>5969400</v>
      </c>
      <c r="K46" s="22"/>
      <c r="L46" s="15">
        <f>6502.4-J46</f>
        <v>-5962897.5999999996</v>
      </c>
    </row>
    <row r="47" spans="3:12" ht="31.5">
      <c r="C47" s="43"/>
      <c r="D47" s="25"/>
      <c r="E47" s="33"/>
      <c r="F47" s="5" t="s">
        <v>2</v>
      </c>
      <c r="G47" s="16">
        <v>0</v>
      </c>
      <c r="H47" s="17">
        <v>0</v>
      </c>
      <c r="I47" s="17">
        <v>0</v>
      </c>
      <c r="J47" s="17">
        <v>0</v>
      </c>
      <c r="K47" s="22"/>
    </row>
    <row r="48" spans="3:12">
      <c r="C48" s="44"/>
      <c r="D48" s="26"/>
      <c r="E48" s="33"/>
      <c r="F48" s="6" t="s">
        <v>7</v>
      </c>
      <c r="G48" s="16">
        <f t="shared" si="1"/>
        <v>32210290.77</v>
      </c>
      <c r="H48" s="17">
        <f>H44+H45+H46+H47</f>
        <v>20366490.77</v>
      </c>
      <c r="I48" s="17">
        <f>I44+I45+I46+I47</f>
        <v>5874400</v>
      </c>
      <c r="J48" s="17">
        <f>J44+J45+J46+J47</f>
        <v>5969400</v>
      </c>
      <c r="K48" s="23"/>
    </row>
    <row r="49" spans="3:11" ht="31.5">
      <c r="C49" s="42" t="s">
        <v>25</v>
      </c>
      <c r="D49" s="24" t="s">
        <v>46</v>
      </c>
      <c r="E49" s="33" t="s">
        <v>9</v>
      </c>
      <c r="F49" s="5" t="s">
        <v>30</v>
      </c>
      <c r="G49" s="16">
        <f>H49+I49+J49</f>
        <v>0</v>
      </c>
      <c r="H49" s="17">
        <v>0</v>
      </c>
      <c r="I49" s="17">
        <v>0</v>
      </c>
      <c r="J49" s="17">
        <v>0</v>
      </c>
      <c r="K49" s="21">
        <v>1</v>
      </c>
    </row>
    <row r="50" spans="3:11" ht="31.5">
      <c r="C50" s="43"/>
      <c r="D50" s="25"/>
      <c r="E50" s="33"/>
      <c r="F50" s="5" t="s">
        <v>5</v>
      </c>
      <c r="G50" s="16">
        <f>H50+I50+J50</f>
        <v>0</v>
      </c>
      <c r="H50" s="17">
        <v>0</v>
      </c>
      <c r="I50" s="17">
        <v>0</v>
      </c>
      <c r="J50" s="17">
        <v>0</v>
      </c>
      <c r="K50" s="22"/>
    </row>
    <row r="51" spans="3:11" ht="31.5">
      <c r="C51" s="43"/>
      <c r="D51" s="25"/>
      <c r="E51" s="33"/>
      <c r="F51" s="5" t="s">
        <v>6</v>
      </c>
      <c r="G51" s="16">
        <f>H51+I51+J51</f>
        <v>1637059</v>
      </c>
      <c r="H51" s="17">
        <v>571059</v>
      </c>
      <c r="I51" s="17">
        <v>533000</v>
      </c>
      <c r="J51" s="17">
        <v>533000</v>
      </c>
      <c r="K51" s="22"/>
    </row>
    <row r="52" spans="3:11" ht="31.5">
      <c r="C52" s="43"/>
      <c r="D52" s="25"/>
      <c r="E52" s="33"/>
      <c r="F52" s="5" t="s">
        <v>2</v>
      </c>
      <c r="G52" s="16">
        <f>H52+I52+J52</f>
        <v>0</v>
      </c>
      <c r="H52" s="17">
        <v>0</v>
      </c>
      <c r="I52" s="17">
        <v>0</v>
      </c>
      <c r="J52" s="17">
        <v>0</v>
      </c>
      <c r="K52" s="22"/>
    </row>
    <row r="53" spans="3:11">
      <c r="C53" s="44"/>
      <c r="D53" s="26"/>
      <c r="E53" s="33"/>
      <c r="F53" s="6" t="s">
        <v>7</v>
      </c>
      <c r="G53" s="16">
        <f>H53+I53+J53</f>
        <v>1637059</v>
      </c>
      <c r="H53" s="17">
        <f>H49+H50+H51+H52</f>
        <v>571059</v>
      </c>
      <c r="I53" s="17">
        <f>I49+I50+I51+I52</f>
        <v>533000</v>
      </c>
      <c r="J53" s="17">
        <f>J49+J50+J51+J52</f>
        <v>533000</v>
      </c>
      <c r="K53" s="23"/>
    </row>
    <row r="54" spans="3:11" ht="31.5" customHeight="1">
      <c r="C54" s="42" t="s">
        <v>26</v>
      </c>
      <c r="D54" s="24" t="s">
        <v>36</v>
      </c>
      <c r="E54" s="33" t="s">
        <v>9</v>
      </c>
      <c r="F54" s="5" t="s">
        <v>30</v>
      </c>
      <c r="G54" s="16">
        <v>0</v>
      </c>
      <c r="H54" s="17">
        <v>0</v>
      </c>
      <c r="I54" s="17">
        <v>0</v>
      </c>
      <c r="J54" s="17">
        <v>0</v>
      </c>
      <c r="K54" s="21"/>
    </row>
    <row r="55" spans="3:11" ht="31.5">
      <c r="C55" s="43"/>
      <c r="D55" s="25"/>
      <c r="E55" s="33"/>
      <c r="F55" s="5" t="s">
        <v>5</v>
      </c>
      <c r="G55" s="16">
        <v>0</v>
      </c>
      <c r="H55" s="17">
        <v>0</v>
      </c>
      <c r="I55" s="17">
        <v>0</v>
      </c>
      <c r="J55" s="17">
        <v>0</v>
      </c>
      <c r="K55" s="22"/>
    </row>
    <row r="56" spans="3:11" ht="31.5">
      <c r="C56" s="43"/>
      <c r="D56" s="25"/>
      <c r="E56" s="33"/>
      <c r="F56" s="5" t="s">
        <v>6</v>
      </c>
      <c r="G56" s="16">
        <f t="shared" ref="G56:G71" si="2">H56+I56+J56</f>
        <v>468000</v>
      </c>
      <c r="H56" s="17">
        <v>156000</v>
      </c>
      <c r="I56" s="17">
        <v>156000</v>
      </c>
      <c r="J56" s="17">
        <v>156000</v>
      </c>
      <c r="K56" s="22"/>
    </row>
    <row r="57" spans="3:11" ht="31.5">
      <c r="C57" s="43"/>
      <c r="D57" s="25"/>
      <c r="E57" s="33"/>
      <c r="F57" s="5" t="s">
        <v>2</v>
      </c>
      <c r="G57" s="16">
        <v>0</v>
      </c>
      <c r="H57" s="17">
        <v>0</v>
      </c>
      <c r="I57" s="17">
        <v>0</v>
      </c>
      <c r="J57" s="17">
        <v>0</v>
      </c>
      <c r="K57" s="22"/>
    </row>
    <row r="58" spans="3:11">
      <c r="C58" s="44"/>
      <c r="D58" s="26"/>
      <c r="E58" s="33"/>
      <c r="F58" s="6" t="s">
        <v>7</v>
      </c>
      <c r="G58" s="16">
        <f t="shared" si="2"/>
        <v>468000</v>
      </c>
      <c r="H58" s="17">
        <f>H54+H55+H56+H57</f>
        <v>156000</v>
      </c>
      <c r="I58" s="17">
        <f>I54+I55+I56+I57</f>
        <v>156000</v>
      </c>
      <c r="J58" s="17">
        <f>J54+J55+J56+J57</f>
        <v>156000</v>
      </c>
      <c r="K58" s="23"/>
    </row>
    <row r="59" spans="3:11" ht="31.5" customHeight="1">
      <c r="C59" s="42" t="s">
        <v>27</v>
      </c>
      <c r="D59" s="24" t="s">
        <v>48</v>
      </c>
      <c r="E59" s="33" t="s">
        <v>9</v>
      </c>
      <c r="F59" s="5" t="s">
        <v>30</v>
      </c>
      <c r="G59" s="16">
        <f t="shared" si="2"/>
        <v>0</v>
      </c>
      <c r="H59" s="17">
        <v>0</v>
      </c>
      <c r="I59" s="17">
        <v>0</v>
      </c>
      <c r="J59" s="17">
        <v>0</v>
      </c>
      <c r="K59" s="21">
        <v>2</v>
      </c>
    </row>
    <row r="60" spans="3:11" ht="31.5">
      <c r="C60" s="43"/>
      <c r="D60" s="25"/>
      <c r="E60" s="33"/>
      <c r="F60" s="5" t="s">
        <v>5</v>
      </c>
      <c r="G60" s="16">
        <f t="shared" si="2"/>
        <v>0</v>
      </c>
      <c r="H60" s="17">
        <v>0</v>
      </c>
      <c r="I60" s="17">
        <v>0</v>
      </c>
      <c r="J60" s="17">
        <v>0</v>
      </c>
      <c r="K60" s="22"/>
    </row>
    <row r="61" spans="3:11" ht="31.5">
      <c r="C61" s="43"/>
      <c r="D61" s="25"/>
      <c r="E61" s="33"/>
      <c r="F61" s="5" t="s">
        <v>6</v>
      </c>
      <c r="G61" s="16">
        <f t="shared" si="2"/>
        <v>3618225</v>
      </c>
      <c r="H61" s="17">
        <v>1206075</v>
      </c>
      <c r="I61" s="17">
        <v>1206075</v>
      </c>
      <c r="J61" s="17">
        <v>1206075</v>
      </c>
      <c r="K61" s="22"/>
    </row>
    <row r="62" spans="3:11" ht="31.5">
      <c r="C62" s="43"/>
      <c r="D62" s="25"/>
      <c r="E62" s="33"/>
      <c r="F62" s="5" t="s">
        <v>2</v>
      </c>
      <c r="G62" s="16">
        <f t="shared" si="2"/>
        <v>0</v>
      </c>
      <c r="H62" s="17">
        <v>0</v>
      </c>
      <c r="I62" s="17">
        <v>0</v>
      </c>
      <c r="J62" s="17">
        <v>0</v>
      </c>
      <c r="K62" s="22"/>
    </row>
    <row r="63" spans="3:11" ht="76.5" customHeight="1">
      <c r="C63" s="44"/>
      <c r="D63" s="26"/>
      <c r="E63" s="33"/>
      <c r="F63" s="6" t="s">
        <v>7</v>
      </c>
      <c r="G63" s="16">
        <f t="shared" si="2"/>
        <v>3618225</v>
      </c>
      <c r="H63" s="17">
        <f>H59+H60+H61+H62</f>
        <v>1206075</v>
      </c>
      <c r="I63" s="17">
        <f>I59+I60+I61+I62</f>
        <v>1206075</v>
      </c>
      <c r="J63" s="17">
        <f>J59+J60+J61+J62</f>
        <v>1206075</v>
      </c>
      <c r="K63" s="23"/>
    </row>
    <row r="64" spans="3:11" ht="31.5" customHeight="1">
      <c r="C64" s="42" t="s">
        <v>28</v>
      </c>
      <c r="D64" s="24" t="s">
        <v>54</v>
      </c>
      <c r="E64" s="33" t="s">
        <v>9</v>
      </c>
      <c r="F64" s="5" t="s">
        <v>30</v>
      </c>
      <c r="G64" s="16">
        <f t="shared" si="2"/>
        <v>0</v>
      </c>
      <c r="H64" s="17">
        <v>0</v>
      </c>
      <c r="I64" s="17">
        <v>0</v>
      </c>
      <c r="J64" s="17">
        <v>0</v>
      </c>
      <c r="K64" s="21">
        <v>1</v>
      </c>
    </row>
    <row r="65" spans="3:11" ht="31.5">
      <c r="C65" s="43"/>
      <c r="D65" s="45"/>
      <c r="E65" s="33"/>
      <c r="F65" s="5" t="s">
        <v>5</v>
      </c>
      <c r="G65" s="16">
        <f t="shared" si="2"/>
        <v>0</v>
      </c>
      <c r="H65" s="17">
        <v>0</v>
      </c>
      <c r="I65" s="17">
        <v>0</v>
      </c>
      <c r="J65" s="17">
        <v>0</v>
      </c>
      <c r="K65" s="22"/>
    </row>
    <row r="66" spans="3:11" ht="31.5">
      <c r="C66" s="43"/>
      <c r="D66" s="45"/>
      <c r="E66" s="33"/>
      <c r="F66" s="5" t="s">
        <v>6</v>
      </c>
      <c r="G66" s="16">
        <f t="shared" si="2"/>
        <v>398817</v>
      </c>
      <c r="H66" s="17">
        <v>398817</v>
      </c>
      <c r="I66" s="17">
        <v>0</v>
      </c>
      <c r="J66" s="17">
        <v>0</v>
      </c>
      <c r="K66" s="22"/>
    </row>
    <row r="67" spans="3:11" ht="31.5">
      <c r="C67" s="43"/>
      <c r="D67" s="45"/>
      <c r="E67" s="33"/>
      <c r="F67" s="5" t="s">
        <v>2</v>
      </c>
      <c r="G67" s="16">
        <f t="shared" si="2"/>
        <v>0</v>
      </c>
      <c r="H67" s="17">
        <v>0</v>
      </c>
      <c r="I67" s="17">
        <v>0</v>
      </c>
      <c r="J67" s="17">
        <v>0</v>
      </c>
      <c r="K67" s="22"/>
    </row>
    <row r="68" spans="3:11">
      <c r="C68" s="44"/>
      <c r="D68" s="46"/>
      <c r="E68" s="33"/>
      <c r="F68" s="6" t="s">
        <v>7</v>
      </c>
      <c r="G68" s="16">
        <f t="shared" si="2"/>
        <v>398817</v>
      </c>
      <c r="H68" s="17">
        <f>H64+H65+H66+H67</f>
        <v>398817</v>
      </c>
      <c r="I68" s="17">
        <f>I64+I65+I66+I67</f>
        <v>0</v>
      </c>
      <c r="J68" s="17">
        <f>J64+J65+J66+J67</f>
        <v>0</v>
      </c>
      <c r="K68" s="23"/>
    </row>
    <row r="69" spans="3:11" ht="31.5" customHeight="1">
      <c r="C69" s="39" t="s">
        <v>29</v>
      </c>
      <c r="D69" s="24" t="s">
        <v>37</v>
      </c>
      <c r="E69" s="33" t="s">
        <v>9</v>
      </c>
      <c r="F69" s="5" t="s">
        <v>30</v>
      </c>
      <c r="G69" s="16">
        <v>0</v>
      </c>
      <c r="H69" s="17">
        <v>0</v>
      </c>
      <c r="I69" s="17">
        <v>0</v>
      </c>
      <c r="J69" s="17">
        <v>0</v>
      </c>
      <c r="K69" s="21">
        <v>1</v>
      </c>
    </row>
    <row r="70" spans="3:11" ht="31.5">
      <c r="C70" s="40"/>
      <c r="D70" s="25"/>
      <c r="E70" s="33"/>
      <c r="F70" s="5" t="s">
        <v>5</v>
      </c>
      <c r="G70" s="16">
        <v>0</v>
      </c>
      <c r="H70" s="17">
        <v>0</v>
      </c>
      <c r="I70" s="17">
        <v>0</v>
      </c>
      <c r="J70" s="17">
        <v>0</v>
      </c>
      <c r="K70" s="22"/>
    </row>
    <row r="71" spans="3:11" ht="31.5">
      <c r="C71" s="40"/>
      <c r="D71" s="25"/>
      <c r="E71" s="33"/>
      <c r="F71" s="5" t="s">
        <v>6</v>
      </c>
      <c r="G71" s="16">
        <f t="shared" si="2"/>
        <v>10640809</v>
      </c>
      <c r="H71" s="17">
        <v>4013603</v>
      </c>
      <c r="I71" s="17">
        <v>3313603</v>
      </c>
      <c r="J71" s="17">
        <v>3313603</v>
      </c>
      <c r="K71" s="22"/>
    </row>
    <row r="72" spans="3:11" ht="31.5">
      <c r="C72" s="40"/>
      <c r="D72" s="25"/>
      <c r="E72" s="33"/>
      <c r="F72" s="5" t="s">
        <v>2</v>
      </c>
      <c r="G72" s="16">
        <v>0</v>
      </c>
      <c r="H72" s="17">
        <v>0</v>
      </c>
      <c r="I72" s="17">
        <v>0</v>
      </c>
      <c r="J72" s="17">
        <v>0</v>
      </c>
      <c r="K72" s="22"/>
    </row>
    <row r="73" spans="3:11">
      <c r="C73" s="41"/>
      <c r="D73" s="26"/>
      <c r="E73" s="33"/>
      <c r="F73" s="6" t="s">
        <v>7</v>
      </c>
      <c r="G73" s="16">
        <f t="shared" ref="G73:G83" si="3">H73+I73+J73</f>
        <v>10640809</v>
      </c>
      <c r="H73" s="17">
        <f>H69+H70+H71+H72</f>
        <v>4013603</v>
      </c>
      <c r="I73" s="17">
        <f>I69+I70+I71+I72</f>
        <v>3313603</v>
      </c>
      <c r="J73" s="17">
        <f>J69+J70+J71+J72</f>
        <v>3313603</v>
      </c>
      <c r="K73" s="23"/>
    </row>
    <row r="74" spans="3:11" ht="31.5" customHeight="1">
      <c r="C74" s="39" t="s">
        <v>38</v>
      </c>
      <c r="D74" s="24" t="s">
        <v>39</v>
      </c>
      <c r="E74" s="33" t="s">
        <v>9</v>
      </c>
      <c r="F74" s="5" t="s">
        <v>30</v>
      </c>
      <c r="G74" s="16">
        <v>0</v>
      </c>
      <c r="H74" s="17">
        <v>0</v>
      </c>
      <c r="I74" s="17">
        <v>0</v>
      </c>
      <c r="J74" s="17">
        <v>0</v>
      </c>
      <c r="K74" s="21"/>
    </row>
    <row r="75" spans="3:11" ht="31.5">
      <c r="C75" s="40"/>
      <c r="D75" s="25"/>
      <c r="E75" s="33"/>
      <c r="F75" s="5" t="s">
        <v>5</v>
      </c>
      <c r="G75" s="16">
        <v>0</v>
      </c>
      <c r="H75" s="17">
        <v>0</v>
      </c>
      <c r="I75" s="17">
        <v>0</v>
      </c>
      <c r="J75" s="17">
        <v>0</v>
      </c>
      <c r="K75" s="22"/>
    </row>
    <row r="76" spans="3:11" ht="31.5">
      <c r="C76" s="40"/>
      <c r="D76" s="25"/>
      <c r="E76" s="33"/>
      <c r="F76" s="5" t="s">
        <v>6</v>
      </c>
      <c r="G76" s="16">
        <f t="shared" si="3"/>
        <v>3028044</v>
      </c>
      <c r="H76" s="17">
        <v>1009348</v>
      </c>
      <c r="I76" s="17">
        <v>1009348</v>
      </c>
      <c r="J76" s="17">
        <v>1009348</v>
      </c>
      <c r="K76" s="22"/>
    </row>
    <row r="77" spans="3:11" ht="31.5">
      <c r="C77" s="40"/>
      <c r="D77" s="25"/>
      <c r="E77" s="33"/>
      <c r="F77" s="5" t="s">
        <v>2</v>
      </c>
      <c r="G77" s="16">
        <v>0</v>
      </c>
      <c r="H77" s="17">
        <v>0</v>
      </c>
      <c r="I77" s="17">
        <v>0</v>
      </c>
      <c r="J77" s="17">
        <v>0</v>
      </c>
      <c r="K77" s="22"/>
    </row>
    <row r="78" spans="3:11">
      <c r="C78" s="41"/>
      <c r="D78" s="26"/>
      <c r="E78" s="33"/>
      <c r="F78" s="6" t="s">
        <v>7</v>
      </c>
      <c r="G78" s="16">
        <f t="shared" si="3"/>
        <v>3028044</v>
      </c>
      <c r="H78" s="17">
        <f>H74+H75+H76+H77</f>
        <v>1009348</v>
      </c>
      <c r="I78" s="17">
        <f>I74+I75+I76+I77</f>
        <v>1009348</v>
      </c>
      <c r="J78" s="17">
        <f>J74+J75+J76+J77</f>
        <v>1009348</v>
      </c>
      <c r="K78" s="23"/>
    </row>
    <row r="79" spans="3:11" ht="31.5" customHeight="1">
      <c r="C79" s="39" t="s">
        <v>40</v>
      </c>
      <c r="D79" s="24" t="s">
        <v>41</v>
      </c>
      <c r="E79" s="33" t="s">
        <v>9</v>
      </c>
      <c r="F79" s="5" t="s">
        <v>30</v>
      </c>
      <c r="G79" s="16">
        <v>0</v>
      </c>
      <c r="H79" s="17">
        <v>0</v>
      </c>
      <c r="I79" s="17">
        <v>0</v>
      </c>
      <c r="J79" s="17">
        <v>0</v>
      </c>
      <c r="K79" s="21">
        <v>1</v>
      </c>
    </row>
    <row r="80" spans="3:11" ht="31.5">
      <c r="C80" s="40"/>
      <c r="D80" s="25"/>
      <c r="E80" s="33"/>
      <c r="F80" s="5" t="s">
        <v>5</v>
      </c>
      <c r="G80" s="16">
        <v>0</v>
      </c>
      <c r="H80" s="17">
        <v>0</v>
      </c>
      <c r="I80" s="17">
        <v>0</v>
      </c>
      <c r="J80" s="17">
        <v>0</v>
      </c>
      <c r="K80" s="22"/>
    </row>
    <row r="81" spans="3:12" ht="31.5">
      <c r="C81" s="40"/>
      <c r="D81" s="25"/>
      <c r="E81" s="33"/>
      <c r="F81" s="5" t="s">
        <v>6</v>
      </c>
      <c r="G81" s="16">
        <f t="shared" si="3"/>
        <v>22295849.300000001</v>
      </c>
      <c r="H81" s="17">
        <v>6163266.2999999998</v>
      </c>
      <c r="I81" s="17">
        <v>7916598</v>
      </c>
      <c r="J81" s="17">
        <v>8215985</v>
      </c>
      <c r="K81" s="22"/>
      <c r="L81" s="15"/>
    </row>
    <row r="82" spans="3:12" ht="31.5">
      <c r="C82" s="40"/>
      <c r="D82" s="25"/>
      <c r="E82" s="33"/>
      <c r="F82" s="5" t="s">
        <v>2</v>
      </c>
      <c r="G82" s="16">
        <v>0</v>
      </c>
      <c r="H82" s="17">
        <v>0</v>
      </c>
      <c r="I82" s="17">
        <v>0</v>
      </c>
      <c r="J82" s="17">
        <v>0</v>
      </c>
      <c r="K82" s="22"/>
    </row>
    <row r="83" spans="3:12">
      <c r="C83" s="41"/>
      <c r="D83" s="26"/>
      <c r="E83" s="33"/>
      <c r="F83" s="6" t="s">
        <v>7</v>
      </c>
      <c r="G83" s="16">
        <f t="shared" si="3"/>
        <v>22295849.300000001</v>
      </c>
      <c r="H83" s="17">
        <f>H79+H80+H81+H82</f>
        <v>6163266.2999999998</v>
      </c>
      <c r="I83" s="17">
        <f>I79+I80+I81+I82</f>
        <v>7916598</v>
      </c>
      <c r="J83" s="17">
        <f>J79+J80+J81+J82</f>
        <v>8215985</v>
      </c>
      <c r="K83" s="23"/>
    </row>
    <row r="84" spans="3:12" ht="31.5" customHeight="1">
      <c r="C84" s="39" t="s">
        <v>42</v>
      </c>
      <c r="D84" s="24" t="s">
        <v>43</v>
      </c>
      <c r="E84" s="33" t="s">
        <v>9</v>
      </c>
      <c r="F84" s="5" t="s">
        <v>30</v>
      </c>
      <c r="G84" s="16">
        <f>H84+I84+J84</f>
        <v>0</v>
      </c>
      <c r="H84" s="17">
        <v>0</v>
      </c>
      <c r="I84" s="17">
        <v>0</v>
      </c>
      <c r="J84" s="17">
        <v>0</v>
      </c>
      <c r="K84" s="21">
        <v>3</v>
      </c>
    </row>
    <row r="85" spans="3:12" ht="31.5">
      <c r="C85" s="40"/>
      <c r="D85" s="25"/>
      <c r="E85" s="33"/>
      <c r="F85" s="5" t="s">
        <v>5</v>
      </c>
      <c r="G85" s="16">
        <f t="shared" ref="G85:G98" si="4">H85+I85+J85</f>
        <v>0</v>
      </c>
      <c r="H85" s="17">
        <v>0</v>
      </c>
      <c r="I85" s="17">
        <v>0</v>
      </c>
      <c r="J85" s="17">
        <v>0</v>
      </c>
      <c r="K85" s="22"/>
    </row>
    <row r="86" spans="3:12" ht="31.5">
      <c r="C86" s="40"/>
      <c r="D86" s="25"/>
      <c r="E86" s="33"/>
      <c r="F86" s="5" t="s">
        <v>6</v>
      </c>
      <c r="G86" s="16">
        <f t="shared" si="4"/>
        <v>23652</v>
      </c>
      <c r="H86" s="17">
        <v>7884</v>
      </c>
      <c r="I86" s="17">
        <v>7884</v>
      </c>
      <c r="J86" s="17">
        <v>7884</v>
      </c>
      <c r="K86" s="22"/>
    </row>
    <row r="87" spans="3:12" ht="31.5">
      <c r="C87" s="40"/>
      <c r="D87" s="25"/>
      <c r="E87" s="33"/>
      <c r="F87" s="5" t="s">
        <v>2</v>
      </c>
      <c r="G87" s="16">
        <f t="shared" si="4"/>
        <v>0</v>
      </c>
      <c r="H87" s="17">
        <v>0</v>
      </c>
      <c r="I87" s="17">
        <v>0</v>
      </c>
      <c r="J87" s="17">
        <v>0</v>
      </c>
      <c r="K87" s="22"/>
    </row>
    <row r="88" spans="3:12">
      <c r="C88" s="41"/>
      <c r="D88" s="26"/>
      <c r="E88" s="33"/>
      <c r="F88" s="6" t="s">
        <v>7</v>
      </c>
      <c r="G88" s="16">
        <f t="shared" si="4"/>
        <v>23652</v>
      </c>
      <c r="H88" s="17">
        <f>H84+H85+H86+H87</f>
        <v>7884</v>
      </c>
      <c r="I88" s="17">
        <f>I84+I85+I86+I87</f>
        <v>7884</v>
      </c>
      <c r="J88" s="17">
        <f>J84+J85+J86+J87</f>
        <v>7884</v>
      </c>
      <c r="K88" s="23"/>
    </row>
    <row r="89" spans="3:12" ht="31.5">
      <c r="C89" s="27" t="s">
        <v>44</v>
      </c>
      <c r="D89" s="30" t="s">
        <v>52</v>
      </c>
      <c r="E89" s="33" t="s">
        <v>9</v>
      </c>
      <c r="F89" s="5" t="s">
        <v>30</v>
      </c>
      <c r="G89" s="16">
        <f>H89+I89+J89</f>
        <v>0</v>
      </c>
      <c r="H89" s="17">
        <v>0</v>
      </c>
      <c r="I89" s="17">
        <v>0</v>
      </c>
      <c r="J89" s="17">
        <v>0</v>
      </c>
      <c r="K89" s="20"/>
    </row>
    <row r="90" spans="3:12" ht="31.5">
      <c r="C90" s="28"/>
      <c r="D90" s="31"/>
      <c r="E90" s="33"/>
      <c r="F90" s="5" t="s">
        <v>5</v>
      </c>
      <c r="G90" s="16">
        <f>H90+I90+J90</f>
        <v>0</v>
      </c>
      <c r="H90" s="17">
        <v>0</v>
      </c>
      <c r="I90" s="17">
        <v>0</v>
      </c>
      <c r="J90" s="17">
        <v>0</v>
      </c>
      <c r="K90" s="20"/>
    </row>
    <row r="91" spans="3:12" ht="31.5">
      <c r="C91" s="28"/>
      <c r="D91" s="31"/>
      <c r="E91" s="33"/>
      <c r="F91" s="5" t="s">
        <v>6</v>
      </c>
      <c r="G91" s="16">
        <f>H91+I91+J91</f>
        <v>29973</v>
      </c>
      <c r="H91" s="17">
        <v>29973</v>
      </c>
      <c r="I91" s="17">
        <v>0</v>
      </c>
      <c r="J91" s="17">
        <v>0</v>
      </c>
      <c r="K91" s="20"/>
    </row>
    <row r="92" spans="3:12" ht="31.5">
      <c r="C92" s="28"/>
      <c r="D92" s="31"/>
      <c r="E92" s="33"/>
      <c r="F92" s="5" t="s">
        <v>2</v>
      </c>
      <c r="G92" s="16">
        <f>H92+I92+J92</f>
        <v>0</v>
      </c>
      <c r="H92" s="17">
        <v>0</v>
      </c>
      <c r="I92" s="17">
        <v>0</v>
      </c>
      <c r="J92" s="17">
        <v>0</v>
      </c>
      <c r="K92" s="20"/>
    </row>
    <row r="93" spans="3:12">
      <c r="C93" s="29"/>
      <c r="D93" s="32"/>
      <c r="E93" s="33"/>
      <c r="F93" s="6" t="s">
        <v>7</v>
      </c>
      <c r="G93" s="16">
        <f>H93+I93+J93</f>
        <v>29973</v>
      </c>
      <c r="H93" s="17">
        <f>H89+H90+H91+H92</f>
        <v>29973</v>
      </c>
      <c r="I93" s="17">
        <f>I89+I90+I91+I92</f>
        <v>0</v>
      </c>
      <c r="J93" s="17">
        <f>J89+J90+J91+J92</f>
        <v>0</v>
      </c>
      <c r="K93" s="20"/>
    </row>
    <row r="94" spans="3:12" ht="31.5" customHeight="1">
      <c r="C94" s="39" t="s">
        <v>51</v>
      </c>
      <c r="D94" s="24" t="s">
        <v>45</v>
      </c>
      <c r="E94" s="33" t="s">
        <v>9</v>
      </c>
      <c r="F94" s="5" t="s">
        <v>30</v>
      </c>
      <c r="G94" s="16">
        <f t="shared" si="4"/>
        <v>0</v>
      </c>
      <c r="H94" s="17">
        <v>0</v>
      </c>
      <c r="I94" s="17">
        <v>0</v>
      </c>
      <c r="J94" s="17">
        <v>0</v>
      </c>
      <c r="K94" s="21">
        <v>3</v>
      </c>
    </row>
    <row r="95" spans="3:12" ht="31.5">
      <c r="C95" s="40"/>
      <c r="D95" s="25"/>
      <c r="E95" s="33"/>
      <c r="F95" s="5" t="s">
        <v>5</v>
      </c>
      <c r="G95" s="16">
        <f t="shared" si="4"/>
        <v>0</v>
      </c>
      <c r="H95" s="17">
        <v>0</v>
      </c>
      <c r="I95" s="17">
        <v>0</v>
      </c>
      <c r="J95" s="17">
        <v>0</v>
      </c>
      <c r="K95" s="37"/>
    </row>
    <row r="96" spans="3:12" ht="31.5">
      <c r="C96" s="40"/>
      <c r="D96" s="25"/>
      <c r="E96" s="33"/>
      <c r="F96" s="5" t="s">
        <v>6</v>
      </c>
      <c r="G96" s="16">
        <f t="shared" si="4"/>
        <v>23652</v>
      </c>
      <c r="H96" s="17">
        <v>7884</v>
      </c>
      <c r="I96" s="17">
        <v>7884</v>
      </c>
      <c r="J96" s="17">
        <v>7884</v>
      </c>
      <c r="K96" s="37"/>
    </row>
    <row r="97" spans="3:11" ht="31.5">
      <c r="C97" s="40"/>
      <c r="D97" s="25"/>
      <c r="E97" s="33"/>
      <c r="F97" s="5" t="s">
        <v>2</v>
      </c>
      <c r="G97" s="16">
        <f t="shared" si="4"/>
        <v>0</v>
      </c>
      <c r="H97" s="17">
        <v>0</v>
      </c>
      <c r="I97" s="17">
        <v>0</v>
      </c>
      <c r="J97" s="17">
        <v>0</v>
      </c>
      <c r="K97" s="37"/>
    </row>
    <row r="98" spans="3:11">
      <c r="C98" s="41"/>
      <c r="D98" s="26"/>
      <c r="E98" s="33"/>
      <c r="F98" s="6" t="s">
        <v>7</v>
      </c>
      <c r="G98" s="16">
        <f t="shared" si="4"/>
        <v>23652</v>
      </c>
      <c r="H98" s="17">
        <f>H94+H95+H96+H97</f>
        <v>7884</v>
      </c>
      <c r="I98" s="17">
        <f>I94+I95+I96+I97</f>
        <v>7884</v>
      </c>
      <c r="J98" s="17">
        <f>J94+J95+J96+J97</f>
        <v>7884</v>
      </c>
      <c r="K98" s="38"/>
    </row>
    <row r="99" spans="3:11">
      <c r="G99" s="18"/>
      <c r="H99" s="19"/>
      <c r="I99" s="19"/>
      <c r="J99" s="19"/>
    </row>
  </sheetData>
  <autoFilter ref="D7:K53">
    <filterColumn colId="5" showButton="0"/>
  </autoFilter>
  <mergeCells count="82">
    <mergeCell ref="C44:C48"/>
    <mergeCell ref="C54:C58"/>
    <mergeCell ref="C49:C53"/>
    <mergeCell ref="C29:C33"/>
    <mergeCell ref="C34:C38"/>
    <mergeCell ref="C39:C43"/>
    <mergeCell ref="D44:D48"/>
    <mergeCell ref="E44:E48"/>
    <mergeCell ref="K44:K48"/>
    <mergeCell ref="D34:D38"/>
    <mergeCell ref="E34:E38"/>
    <mergeCell ref="K34:K38"/>
    <mergeCell ref="D39:D43"/>
    <mergeCell ref="E39:E43"/>
    <mergeCell ref="K39:K43"/>
    <mergeCell ref="D19:D23"/>
    <mergeCell ref="D24:D28"/>
    <mergeCell ref="E24:E28"/>
    <mergeCell ref="J1:K1"/>
    <mergeCell ref="D7:D8"/>
    <mergeCell ref="E7:E8"/>
    <mergeCell ref="F7:F8"/>
    <mergeCell ref="K7:K8"/>
    <mergeCell ref="D5:K6"/>
    <mergeCell ref="H3:K3"/>
    <mergeCell ref="G7:J7"/>
    <mergeCell ref="D4:K4"/>
    <mergeCell ref="H2:K2"/>
    <mergeCell ref="C59:C63"/>
    <mergeCell ref="D9:D13"/>
    <mergeCell ref="E9:E13"/>
    <mergeCell ref="K9:K13"/>
    <mergeCell ref="D59:D63"/>
    <mergeCell ref="E59:E63"/>
    <mergeCell ref="K59:K63"/>
    <mergeCell ref="D54:D58"/>
    <mergeCell ref="E54:E58"/>
    <mergeCell ref="K54:K58"/>
    <mergeCell ref="D49:D53"/>
    <mergeCell ref="D14:D18"/>
    <mergeCell ref="E14:E18"/>
    <mergeCell ref="K14:K18"/>
    <mergeCell ref="D29:D33"/>
    <mergeCell ref="E29:E33"/>
    <mergeCell ref="C7:C8"/>
    <mergeCell ref="C9:C13"/>
    <mergeCell ref="C14:C18"/>
    <mergeCell ref="C24:C28"/>
    <mergeCell ref="C19:C23"/>
    <mergeCell ref="C64:C68"/>
    <mergeCell ref="C69:C73"/>
    <mergeCell ref="E79:E83"/>
    <mergeCell ref="D64:D68"/>
    <mergeCell ref="E64:E68"/>
    <mergeCell ref="D69:D73"/>
    <mergeCell ref="E69:E73"/>
    <mergeCell ref="D74:D78"/>
    <mergeCell ref="E74:E78"/>
    <mergeCell ref="C74:C78"/>
    <mergeCell ref="E19:E23"/>
    <mergeCell ref="K19:K23"/>
    <mergeCell ref="E49:E53"/>
    <mergeCell ref="K49:K53"/>
    <mergeCell ref="K74:K78"/>
    <mergeCell ref="K24:K28"/>
    <mergeCell ref="K29:K33"/>
    <mergeCell ref="K64:K68"/>
    <mergeCell ref="K69:K73"/>
    <mergeCell ref="D94:D98"/>
    <mergeCell ref="C89:C93"/>
    <mergeCell ref="D89:D93"/>
    <mergeCell ref="K84:K88"/>
    <mergeCell ref="K94:K98"/>
    <mergeCell ref="D79:D83"/>
    <mergeCell ref="C84:C88"/>
    <mergeCell ref="D84:D88"/>
    <mergeCell ref="K79:K83"/>
    <mergeCell ref="E94:E98"/>
    <mergeCell ref="E84:E88"/>
    <mergeCell ref="E89:E93"/>
    <mergeCell ref="C94:C98"/>
    <mergeCell ref="C79:C83"/>
  </mergeCells>
  <phoneticPr fontId="5" type="noConversion"/>
  <pageMargins left="0.43307086614173229" right="0.19685039370078741" top="0.27559055118110237" bottom="0.19685039370078741" header="0.19685039370078741" footer="0.39370078740157483"/>
  <pageSetup paperSize="9" scale="67" fitToHeight="0" orientation="landscape" r:id="rId1"/>
  <headerFooter alignWithMargins="0">
    <oddFooter>&amp;C&amp;P</oddFooter>
  </headerFooter>
  <rowBreaks count="2" manualBreakCount="2">
    <brk id="53" min="1" max="10" man="1"/>
    <brk id="73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Пользователь</cp:lastModifiedBy>
  <cp:lastPrinted>2018-05-28T11:25:52Z</cp:lastPrinted>
  <dcterms:created xsi:type="dcterms:W3CDTF">2011-06-15T13:58:56Z</dcterms:created>
  <dcterms:modified xsi:type="dcterms:W3CDTF">2018-08-02T12:31:05Z</dcterms:modified>
</cp:coreProperties>
</file>