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25" windowWidth="17940" windowHeight="10935" activeTab="2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F17" i="3" l="1"/>
  <c r="F34" i="2" l="1"/>
  <c r="E32" i="2"/>
  <c r="E39" i="3"/>
  <c r="D39" i="3"/>
  <c r="E37" i="2"/>
  <c r="E48" i="2"/>
  <c r="F29" i="2"/>
  <c r="F44" i="2"/>
  <c r="D57" i="3"/>
  <c r="D56" i="3"/>
  <c r="D55" i="3" s="1"/>
  <c r="F55" i="3" s="1"/>
  <c r="D66" i="3"/>
  <c r="D65" i="3"/>
  <c r="E21" i="2"/>
  <c r="E20" i="2" s="1"/>
  <c r="E19" i="2" s="1"/>
  <c r="D53" i="3"/>
  <c r="D52" i="3" s="1"/>
  <c r="F52" i="2"/>
  <c r="F51" i="2" s="1"/>
  <c r="F49" i="2"/>
  <c r="F48" i="2" s="1"/>
  <c r="F43" i="2"/>
  <c r="F42" i="2" s="1"/>
  <c r="F41" i="2" s="1"/>
  <c r="F38" i="2"/>
  <c r="E27" i="2"/>
  <c r="F27" i="2" s="1"/>
  <c r="F28" i="2"/>
  <c r="D21" i="2"/>
  <c r="D20" i="2" s="1"/>
  <c r="F22" i="2"/>
  <c r="E53" i="3"/>
  <c r="F67" i="3"/>
  <c r="E57" i="3"/>
  <c r="F57" i="3"/>
  <c r="F58" i="3"/>
  <c r="F53" i="3"/>
  <c r="F54" i="3"/>
  <c r="F21" i="3"/>
  <c r="F20" i="3" s="1"/>
  <c r="F19" i="3" s="1"/>
  <c r="D19" i="4"/>
  <c r="D18" i="4" s="1"/>
  <c r="D17" i="4" s="1"/>
  <c r="D16" i="4" s="1"/>
  <c r="E19" i="4"/>
  <c r="E18" i="4" s="1"/>
  <c r="E17" i="4" s="1"/>
  <c r="E16" i="4" s="1"/>
  <c r="E23" i="4"/>
  <c r="E22" i="4" s="1"/>
  <c r="E21" i="4" s="1"/>
  <c r="D23" i="4"/>
  <c r="D22" i="4" s="1"/>
  <c r="D21" i="4" s="1"/>
  <c r="E65" i="3"/>
  <c r="E64" i="3" s="1"/>
  <c r="E42" i="2"/>
  <c r="E41" i="2" s="1"/>
  <c r="E56" i="3"/>
  <c r="E52" i="3"/>
  <c r="F66" i="3"/>
  <c r="E70" i="3"/>
  <c r="E69" i="3" s="1"/>
  <c r="E68" i="3" s="1"/>
  <c r="D70" i="3"/>
  <c r="D69" i="3"/>
  <c r="D68" i="3" s="1"/>
  <c r="F71" i="3"/>
  <c r="F70" i="3" s="1"/>
  <c r="F69" i="3" s="1"/>
  <c r="F68" i="3" s="1"/>
  <c r="E61" i="3"/>
  <c r="E60" i="3" s="1"/>
  <c r="E59" i="3" s="1"/>
  <c r="D61" i="3"/>
  <c r="D60" i="3"/>
  <c r="D59" i="3" s="1"/>
  <c r="F62" i="3"/>
  <c r="F61" i="3" s="1"/>
  <c r="F60" i="3" s="1"/>
  <c r="F59" i="3" s="1"/>
  <c r="E50" i="3"/>
  <c r="E49" i="3" s="1"/>
  <c r="D50" i="3"/>
  <c r="D49" i="3" s="1"/>
  <c r="F51" i="3"/>
  <c r="F50" i="3" s="1"/>
  <c r="F49" i="3" s="1"/>
  <c r="F47" i="3" s="1"/>
  <c r="E44" i="3"/>
  <c r="E43" i="3" s="1"/>
  <c r="E42" i="3" s="1"/>
  <c r="D44" i="3"/>
  <c r="D43" i="3"/>
  <c r="D42" i="3" s="1"/>
  <c r="F45" i="3"/>
  <c r="F44" i="3" s="1"/>
  <c r="F43" i="3" s="1"/>
  <c r="F42" i="3" s="1"/>
  <c r="E38" i="3"/>
  <c r="E37" i="3" s="1"/>
  <c r="F41" i="3"/>
  <c r="F40" i="3"/>
  <c r="D38" i="3"/>
  <c r="D37" i="3" s="1"/>
  <c r="E35" i="3"/>
  <c r="E34" i="3" s="1"/>
  <c r="E33" i="3" s="1"/>
  <c r="D35" i="3"/>
  <c r="D34" i="3"/>
  <c r="D33" i="3" s="1"/>
  <c r="F36" i="3"/>
  <c r="F35" i="3" s="1"/>
  <c r="F34" i="3" s="1"/>
  <c r="F33" i="3" s="1"/>
  <c r="E31" i="3"/>
  <c r="E30" i="3" s="1"/>
  <c r="D31" i="3"/>
  <c r="D30" i="3" s="1"/>
  <c r="F32" i="3"/>
  <c r="F31" i="3" s="1"/>
  <c r="F30" i="3" s="1"/>
  <c r="E28" i="3"/>
  <c r="E27" i="3"/>
  <c r="F28" i="3"/>
  <c r="F27" i="3"/>
  <c r="D28" i="3"/>
  <c r="D27" i="3"/>
  <c r="F25" i="3"/>
  <c r="F26" i="3"/>
  <c r="F24" i="3"/>
  <c r="E23" i="3"/>
  <c r="E22" i="3" s="1"/>
  <c r="D23" i="3"/>
  <c r="D22" i="3" s="1"/>
  <c r="E20" i="3"/>
  <c r="E19" i="3" s="1"/>
  <c r="D20" i="3"/>
  <c r="D19" i="3" s="1"/>
  <c r="F18" i="3"/>
  <c r="F16" i="3" s="1"/>
  <c r="F15" i="3" s="1"/>
  <c r="E16" i="3"/>
  <c r="E15" i="3" s="1"/>
  <c r="D16" i="3"/>
  <c r="D15" i="3" s="1"/>
  <c r="E11" i="3"/>
  <c r="E10" i="3" s="1"/>
  <c r="E9" i="3" s="1"/>
  <c r="D11" i="3"/>
  <c r="D10" i="3" s="1"/>
  <c r="D9" i="3" s="1"/>
  <c r="F13" i="3"/>
  <c r="F12" i="3"/>
  <c r="F33" i="2"/>
  <c r="F32" i="2" s="1"/>
  <c r="F31" i="2" s="1"/>
  <c r="G30" i="2"/>
  <c r="E31" i="2"/>
  <c r="E54" i="2"/>
  <c r="F54" i="2"/>
  <c r="E53" i="2"/>
  <c r="F53" i="2"/>
  <c r="D53" i="2"/>
  <c r="D54" i="2"/>
  <c r="E51" i="2"/>
  <c r="D51" i="2"/>
  <c r="E50" i="2"/>
  <c r="F50" i="2"/>
  <c r="D50" i="2"/>
  <c r="D48" i="2"/>
  <c r="E47" i="2"/>
  <c r="D47" i="2"/>
  <c r="D42" i="2"/>
  <c r="D41" i="2"/>
  <c r="G36" i="2"/>
  <c r="E36" i="2"/>
  <c r="D37" i="2"/>
  <c r="D36" i="2"/>
  <c r="D32" i="2"/>
  <c r="D31" i="2"/>
  <c r="E55" i="3"/>
  <c r="D64" i="3"/>
  <c r="D63" i="3"/>
  <c r="D45" i="2"/>
  <c r="F47" i="2"/>
  <c r="F46" i="2" s="1"/>
  <c r="D46" i="2"/>
  <c r="E45" i="2"/>
  <c r="F37" i="2"/>
  <c r="F36" i="2" s="1"/>
  <c r="F45" i="2"/>
  <c r="D35" i="2"/>
  <c r="D30" i="2" s="1"/>
  <c r="F56" i="3"/>
  <c r="D10" i="4" l="1"/>
  <c r="F23" i="3"/>
  <c r="F22" i="3" s="1"/>
  <c r="D14" i="3"/>
  <c r="F39" i="3"/>
  <c r="F38" i="3" s="1"/>
  <c r="F37" i="3" s="1"/>
  <c r="F14" i="3"/>
  <c r="F11" i="3"/>
  <c r="F10" i="3" s="1"/>
  <c r="F9" i="3" s="1"/>
  <c r="E46" i="2"/>
  <c r="F21" i="2"/>
  <c r="F65" i="3"/>
  <c r="E14" i="3"/>
  <c r="E35" i="2"/>
  <c r="E30" i="2" s="1"/>
  <c r="E18" i="2" s="1"/>
  <c r="E16" i="2" s="1"/>
  <c r="F35" i="2"/>
  <c r="F30" i="2" s="1"/>
  <c r="E63" i="3"/>
  <c r="F63" i="3" s="1"/>
  <c r="F64" i="3"/>
  <c r="E10" i="4"/>
  <c r="D19" i="2"/>
  <c r="D18" i="2" s="1"/>
  <c r="F20" i="2"/>
  <c r="F19" i="2" s="1"/>
  <c r="D47" i="3"/>
  <c r="D46" i="3" s="1"/>
  <c r="D7" i="3" s="1"/>
  <c r="F52" i="3"/>
  <c r="E47" i="3"/>
  <c r="E46" i="3" s="1"/>
  <c r="F46" i="3"/>
  <c r="E7" i="3" l="1"/>
  <c r="E72" i="3" s="1"/>
  <c r="F18" i="2"/>
  <c r="F16" i="2" s="1"/>
  <c r="D16" i="2"/>
  <c r="F7" i="3" l="1"/>
</calcChain>
</file>

<file path=xl/sharedStrings.xml><?xml version="1.0" encoding="utf-8"?>
<sst xmlns="http://schemas.openxmlformats.org/spreadsheetml/2006/main" count="418" uniqueCount="246">
  <si>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</si>
  <si>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</si>
  <si>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</si>
  <si>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</si>
  <si>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</si>
  <si>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</si>
  <si>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</si>
  <si>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</si>
  <si>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</si>
  <si>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</si>
  <si>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</si>
  <si>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</si>
  <si>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</si>
  <si>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</si>
  <si>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</si>
  <si>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</si>
  <si>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</si>
  <si>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</si>
  <si>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</si>
  <si>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</si>
  <si>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</si>
  <si>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</si>
  <si>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</si>
  <si>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</si>
  <si>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</si>
  <si>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</si>
  <si>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</si>
  <si>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</si>
  <si>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</si>
  <si>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</si>
  <si>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</si>
  <si>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</si>
  <si>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</si>
  <si>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</si>
  <si>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</si>
  <si>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</si>
  <si>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</si>
  <si>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</si>
  <si>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</si>
  <si>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</si>
  <si>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</si>
  <si>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</si>
  <si>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</si>
  <si>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</si>
  <si>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</si>
  <si>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</si>
  <si>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</si>
  <si>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</si>
  <si>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</si>
  <si>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</si>
  <si>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</si>
  <si>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</si>
  <si>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</si>
  <si>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</si>
  <si>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</si>
  <si>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</si>
  <si>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</si>
  <si>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</si>
  <si>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</si>
  <si>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</si>
  <si>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</si>
  <si>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</si>
  <si>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</si>
  <si>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</si>
  <si>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</si>
  <si>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</si>
  <si>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</si>
  <si>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</si>
  <si>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</si>
  <si>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</si>
  <si>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</si>
  <si>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</si>
  <si>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</si>
  <si>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</si>
  <si>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</si>
  <si>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</si>
  <si>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</si>
  <si>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</si>
  <si>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</si>
  <si>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</si>
  <si>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</si>
  <si>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</si>
  <si>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</si>
  <si>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</si>
  <si>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</si>
  <si>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</si>
  <si>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</si>
  <si>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</si>
  <si>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</si>
  <si>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</si>
  <si>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</si>
  <si>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</si>
  <si>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</si>
  <si>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</si>
  <si>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</si>
  <si>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</si>
  <si>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</si>
  <si>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</si>
  <si>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</si>
  <si>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</si>
  <si>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</si>
  <si>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</si>
  <si>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</si>
  <si>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</si>
  <si>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</si>
  <si>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</si>
  <si>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</si>
  <si>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</si>
  <si>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</si>
  <si>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</si>
  <si>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</si>
  <si>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</si>
  <si>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</si>
  <si>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</si>
  <si>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</si>
  <si>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</si>
  <si>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</si>
  <si>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 xml:space="preserve">  Резервные фонды</t>
  </si>
  <si>
    <t>000 0111 00 0 00 00000 000</t>
  </si>
  <si>
    <t xml:space="preserve">  Резервные средства</t>
  </si>
  <si>
    <t xml:space="preserve">  Другие общегосударственные вопросы</t>
  </si>
  <si>
    <t>000 0113 00 0 00 00000 000</t>
  </si>
  <si>
    <t xml:space="preserve">  Мобилизационная и вневойсковая подготовка</t>
  </si>
  <si>
    <t>000 0203 00 0 00 00000 000</t>
  </si>
  <si>
    <t>000 0203 00 0 00 00000 100</t>
  </si>
  <si>
    <t xml:space="preserve">  Обеспечение пожарной безопасности</t>
  </si>
  <si>
    <t>000 0310 00 0 00 00000 000</t>
  </si>
  <si>
    <t>000 0310 00 0 00 00000 200</t>
  </si>
  <si>
    <t xml:space="preserve">  Благоустройство</t>
  </si>
  <si>
    <t xml:space="preserve">  Молодежная политика и оздоровление детей</t>
  </si>
  <si>
    <t>000 0707 00 0 00 00000 000</t>
  </si>
  <si>
    <t xml:space="preserve">  Массовый спорт</t>
  </si>
  <si>
    <t>000 1102 00 0 00 00000 000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</si>
  <si>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</si>
  <si>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</si>
  <si>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</si>
  <si>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</si>
  <si>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</si>
  <si>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</si>
  <si>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</si>
  <si>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</si>
  <si>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</si>
  <si>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</si>
  <si>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</si>
  <si>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</si>
  <si>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</si>
  <si>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</si>
  <si>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</si>
  <si>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</si>
  <si>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</si>
  <si>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</si>
  <si>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</si>
  <si>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</si>
  <si>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</si>
  <si>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</si>
  <si>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</si>
  <si>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</si>
  <si>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</si>
  <si>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</si>
  <si>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</si>
  <si>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</si>
  <si>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</si>
  <si>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</si>
  <si>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</si>
  <si>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</si>
  <si>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</si>
  <si>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</si>
  <si>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</si>
  <si>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</si>
  <si>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</si>
  <si>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</si>
  <si>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</si>
  <si>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</si>
  <si>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</si>
  <si>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</si>
  <si>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Жилищно-коммунальные хозяйство</t>
  </si>
  <si>
    <t>000 0500 0000000000 000</t>
  </si>
  <si>
    <t>Уличное освещение</t>
  </si>
  <si>
    <t>000 0503 0000000000 000</t>
  </si>
  <si>
    <t>Прочие мероприятия по благоустройству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</si>
  <si>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</si>
  <si>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</si>
  <si>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Доплата к пенсиям,государственных служащих субъектов Российской Федерации муниципальных служающих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</si>
  <si>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</si>
  <si>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</si>
  <si>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</si>
  <si>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</si>
  <si>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</si>
  <si>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</si>
  <si>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</si>
  <si>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</si>
  <si>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</si>
  <si>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</si>
  <si>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</si>
  <si>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</si>
  <si>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</si>
  <si>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</si>
  <si>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</si>
  <si>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 xml:space="preserve">Налог на доходы физических лиц с доходов полученных физическими лицами в соответствии со ст.228 Налогового кодекса РФ </t>
  </si>
  <si>
    <t>000 1 01 02030 01 1000 110</t>
  </si>
  <si>
    <t>000 106 06033 10 3000 110</t>
  </si>
  <si>
    <t>000 0102 5000080010 129</t>
  </si>
  <si>
    <t>000 0102 5000080010 121</t>
  </si>
  <si>
    <t>000 0104 3001280040 121</t>
  </si>
  <si>
    <t>000 0104 3001280040 129</t>
  </si>
  <si>
    <t>000 0104 3001280040 244</t>
  </si>
  <si>
    <t>000 0104 3001280040 853</t>
  </si>
  <si>
    <t>000 0104 3001280040 852</t>
  </si>
  <si>
    <t>000 0104 3001280040 851</t>
  </si>
  <si>
    <t>000 0106 5000084200 540</t>
  </si>
  <si>
    <t>000 0106 5000084200 500</t>
  </si>
  <si>
    <t>000 0111 5000083030 870</t>
  </si>
  <si>
    <t>000 0111 5000083030 800</t>
  </si>
  <si>
    <t>000 0113 3001380070 244</t>
  </si>
  <si>
    <t>000 0113 3001380070 240</t>
  </si>
  <si>
    <t>000 0203 3001151180 129</t>
  </si>
  <si>
    <t>000 0203 3001151180 121</t>
  </si>
  <si>
    <t>000 0310 3001581140244</t>
  </si>
  <si>
    <t>000 0310 3001581140 240</t>
  </si>
  <si>
    <t>000 0503 3001981730 244</t>
  </si>
  <si>
    <t>000 0503 3001981730 240</t>
  </si>
  <si>
    <t>000 0503 3001981730 200</t>
  </si>
  <si>
    <t>000 0503 3001981730 000</t>
  </si>
  <si>
    <t>000 0503 3001881710 244</t>
  </si>
  <si>
    <t>000 0503 3001881710 240</t>
  </si>
  <si>
    <t>000 0503 3001881710 200</t>
  </si>
  <si>
    <t>000 0503 3001781690 244</t>
  </si>
  <si>
    <t>000 0503 3001781690 240</t>
  </si>
  <si>
    <t>000 0503 3001781690 200</t>
  </si>
  <si>
    <t>000 0707 3002182360 244</t>
  </si>
  <si>
    <t>000 0707 3002182360 240</t>
  </si>
  <si>
    <t>000 0707 3002182360 200</t>
  </si>
  <si>
    <t>000 10 01 3001682450 321</t>
  </si>
  <si>
    <t>000 10 01 3001682450 300</t>
  </si>
  <si>
    <t>000 10 01 3001682450 000</t>
  </si>
  <si>
    <t>000 1102 3002082300 244</t>
  </si>
  <si>
    <t>000 1102 3002082300 240</t>
  </si>
  <si>
    <t>000 1102 3002082300 200</t>
  </si>
  <si>
    <t>000 0104 3001280040 240</t>
  </si>
  <si>
    <t>000 0102 5000080010 120</t>
  </si>
  <si>
    <t>000 0104 3001280040 120</t>
  </si>
  <si>
    <t>000 01133001380070 200</t>
  </si>
  <si>
    <t>000 0203 3001151180 120</t>
  </si>
  <si>
    <t>на 1 июня 2018 г.</t>
  </si>
  <si>
    <t>01.0562018</t>
  </si>
  <si>
    <t>"07 июня 2018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</si>
</sst>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15" workbookViewId="0">
      <selection activeCell="I21" sqref="I21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2"/>
      <c r="G1" s="2"/>
      <c r="H1" s="2"/>
    </row>
    <row r="2" spans="1:8" ht="14.1" customHeight="1" x14ac:dyDescent="0.25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 x14ac:dyDescent="0.25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 x14ac:dyDescent="0.25">
      <c r="A4" s="2"/>
      <c r="B4" s="11" t="s">
        <v>243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 x14ac:dyDescent="0.25">
      <c r="A5" s="11"/>
      <c r="B5" s="15"/>
      <c r="C5" s="11"/>
      <c r="D5" s="11"/>
      <c r="E5" s="12" t="s">
        <v>4</v>
      </c>
      <c r="F5" s="16" t="s">
        <v>244</v>
      </c>
      <c r="G5" s="14"/>
      <c r="H5" s="5"/>
    </row>
    <row r="6" spans="1:8" ht="14.1" customHeight="1" x14ac:dyDescent="0.25">
      <c r="A6" s="17" t="s">
        <v>5</v>
      </c>
      <c r="B6" s="17"/>
      <c r="C6" s="17"/>
      <c r="D6" s="18"/>
      <c r="E6" s="19" t="s">
        <v>6</v>
      </c>
      <c r="F6" s="20" t="s">
        <v>170</v>
      </c>
      <c r="G6" s="14"/>
      <c r="H6" s="5"/>
    </row>
    <row r="7" spans="1:8" ht="15.95" customHeight="1" x14ac:dyDescent="0.25">
      <c r="A7" s="17" t="s">
        <v>7</v>
      </c>
      <c r="B7" s="134" t="s">
        <v>171</v>
      </c>
      <c r="C7" s="135"/>
      <c r="D7" s="135"/>
      <c r="E7" s="19" t="s">
        <v>8</v>
      </c>
      <c r="F7" s="21" t="s">
        <v>196</v>
      </c>
      <c r="G7" s="14"/>
      <c r="H7" s="5"/>
    </row>
    <row r="8" spans="1:8" ht="15.95" customHeight="1" x14ac:dyDescent="0.25">
      <c r="A8" s="17" t="s">
        <v>9</v>
      </c>
      <c r="B8" s="136" t="s">
        <v>10</v>
      </c>
      <c r="C8" s="137"/>
      <c r="D8" s="137"/>
      <c r="E8" s="22" t="s">
        <v>11</v>
      </c>
      <c r="F8" s="21" t="s">
        <v>197</v>
      </c>
      <c r="G8" s="14"/>
      <c r="H8" s="5"/>
    </row>
    <row r="9" spans="1:8" ht="14.1" customHeight="1" x14ac:dyDescent="0.25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 x14ac:dyDescent="0.25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 x14ac:dyDescent="0.25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 x14ac:dyDescent="0.25">
      <c r="A12" s="142" t="s">
        <v>17</v>
      </c>
      <c r="B12" s="142" t="s">
        <v>18</v>
      </c>
      <c r="C12" s="142" t="s">
        <v>19</v>
      </c>
      <c r="D12" s="140" t="s">
        <v>20</v>
      </c>
      <c r="E12" s="140" t="s">
        <v>21</v>
      </c>
      <c r="F12" s="142" t="s">
        <v>22</v>
      </c>
      <c r="G12" s="29"/>
      <c r="H12" s="2"/>
    </row>
    <row r="13" spans="1:8" ht="12" customHeight="1" x14ac:dyDescent="0.25">
      <c r="A13" s="143"/>
      <c r="B13" s="143"/>
      <c r="C13" s="143"/>
      <c r="D13" s="141"/>
      <c r="E13" s="141"/>
      <c r="F13" s="143"/>
      <c r="G13" s="30"/>
      <c r="H13" s="2"/>
    </row>
    <row r="14" spans="1:8" ht="14.25" customHeight="1" x14ac:dyDescent="0.25">
      <c r="A14" s="143"/>
      <c r="B14" s="143"/>
      <c r="C14" s="143"/>
      <c r="D14" s="141"/>
      <c r="E14" s="141"/>
      <c r="F14" s="143"/>
      <c r="G14" s="30"/>
      <c r="H14" s="2"/>
    </row>
    <row r="15" spans="1:8" ht="14.25" customHeight="1" x14ac:dyDescent="0.25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 x14ac:dyDescent="0.25">
      <c r="A16" s="34" t="s">
        <v>26</v>
      </c>
      <c r="B16" s="35" t="s">
        <v>27</v>
      </c>
      <c r="C16" s="36" t="s">
        <v>28</v>
      </c>
      <c r="D16" s="37">
        <f>D18+D45</f>
        <v>1008382</v>
      </c>
      <c r="E16" s="37">
        <f>E18+E45</f>
        <v>273342.95</v>
      </c>
      <c r="F16" s="37">
        <f>F18+F45</f>
        <v>356011.05</v>
      </c>
      <c r="G16" s="30"/>
      <c r="H16" s="2"/>
    </row>
    <row r="17" spans="1:8" ht="15" customHeight="1" x14ac:dyDescent="0.25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 x14ac:dyDescent="0.25">
      <c r="A18" s="42" t="s">
        <v>30</v>
      </c>
      <c r="B18" s="43" t="s">
        <v>27</v>
      </c>
      <c r="C18" s="44" t="s">
        <v>31</v>
      </c>
      <c r="D18" s="45">
        <f>D19+D27+D30</f>
        <v>425020</v>
      </c>
      <c r="E18" s="45">
        <f>E19+E27+E30</f>
        <v>128007.45000000001</v>
      </c>
      <c r="F18" s="45">
        <f>D18-E18</f>
        <v>297012.55</v>
      </c>
      <c r="G18" s="30"/>
      <c r="H18" s="2"/>
    </row>
    <row r="19" spans="1:8" ht="15" customHeight="1" x14ac:dyDescent="0.25">
      <c r="A19" s="112" t="s">
        <v>32</v>
      </c>
      <c r="B19" s="113" t="s">
        <v>27</v>
      </c>
      <c r="C19" s="114" t="s">
        <v>33</v>
      </c>
      <c r="D19" s="115">
        <f>D20</f>
        <v>31300</v>
      </c>
      <c r="E19" s="115">
        <f>E20</f>
        <v>12309.54</v>
      </c>
      <c r="F19" s="115">
        <f>F20</f>
        <v>18990.46</v>
      </c>
      <c r="G19" s="30"/>
      <c r="H19" s="2"/>
    </row>
    <row r="20" spans="1:8" ht="20.25" customHeight="1" x14ac:dyDescent="0.25">
      <c r="A20" s="112" t="s">
        <v>34</v>
      </c>
      <c r="B20" s="113" t="s">
        <v>27</v>
      </c>
      <c r="C20" s="114" t="s">
        <v>35</v>
      </c>
      <c r="D20" s="115">
        <f>D21+D26</f>
        <v>31300</v>
      </c>
      <c r="E20" s="115">
        <f>E21+E26</f>
        <v>12309.54</v>
      </c>
      <c r="F20" s="115">
        <f>D20-E20</f>
        <v>18990.46</v>
      </c>
      <c r="G20" s="30"/>
      <c r="H20" s="2"/>
    </row>
    <row r="21" spans="1:8" ht="72.75" customHeight="1" x14ac:dyDescent="0.25">
      <c r="A21" s="112" t="s">
        <v>36</v>
      </c>
      <c r="B21" s="113" t="s">
        <v>27</v>
      </c>
      <c r="C21" s="114" t="s">
        <v>37</v>
      </c>
      <c r="D21" s="115">
        <f>D22</f>
        <v>31300</v>
      </c>
      <c r="E21" s="115">
        <f>E22+E23+E24</f>
        <v>12309.54</v>
      </c>
      <c r="F21" s="115">
        <f>D21-E21</f>
        <v>18990.46</v>
      </c>
      <c r="G21" s="30"/>
      <c r="H21" s="2"/>
    </row>
    <row r="22" spans="1:8" ht="72.75" customHeight="1" x14ac:dyDescent="0.25">
      <c r="A22" s="42" t="s">
        <v>38</v>
      </c>
      <c r="B22" s="43" t="s">
        <v>27</v>
      </c>
      <c r="C22" s="44" t="s">
        <v>39</v>
      </c>
      <c r="D22" s="45">
        <v>31300</v>
      </c>
      <c r="E22" s="45">
        <v>12309.54</v>
      </c>
      <c r="F22" s="45">
        <f>D22-E22</f>
        <v>18990.46</v>
      </c>
      <c r="G22" s="30"/>
      <c r="H22" s="2"/>
    </row>
    <row r="23" spans="1:8" ht="72.75" customHeight="1" x14ac:dyDescent="0.25">
      <c r="A23" s="112" t="s">
        <v>188</v>
      </c>
      <c r="B23" s="113" t="s">
        <v>27</v>
      </c>
      <c r="C23" s="114" t="s">
        <v>189</v>
      </c>
      <c r="D23" s="115">
        <v>0</v>
      </c>
      <c r="E23" s="115">
        <v>0</v>
      </c>
      <c r="F23" s="115">
        <v>0</v>
      </c>
      <c r="G23" s="30"/>
      <c r="H23" s="2"/>
    </row>
    <row r="24" spans="1:8" ht="72.75" customHeight="1" x14ac:dyDescent="0.25">
      <c r="A24" s="112" t="s">
        <v>191</v>
      </c>
      <c r="B24" s="113" t="s">
        <v>27</v>
      </c>
      <c r="C24" s="114" t="s">
        <v>192</v>
      </c>
      <c r="D24" s="115">
        <v>0</v>
      </c>
      <c r="E24" s="115">
        <v>0</v>
      </c>
      <c r="F24" s="115">
        <v>0</v>
      </c>
      <c r="G24" s="30"/>
      <c r="H24" s="2"/>
    </row>
    <row r="25" spans="1:8" ht="36.75" customHeight="1" x14ac:dyDescent="0.25">
      <c r="A25" s="112" t="s">
        <v>198</v>
      </c>
      <c r="B25" s="113" t="s">
        <v>27</v>
      </c>
      <c r="C25" s="114" t="s">
        <v>190</v>
      </c>
      <c r="D25" s="115">
        <v>0</v>
      </c>
      <c r="E25" s="115">
        <v>0</v>
      </c>
      <c r="F25" s="115">
        <v>0</v>
      </c>
      <c r="G25" s="30"/>
      <c r="H25" s="2"/>
    </row>
    <row r="26" spans="1:8" ht="34.5" customHeight="1" x14ac:dyDescent="0.25">
      <c r="A26" s="112" t="s">
        <v>198</v>
      </c>
      <c r="B26" s="113" t="s">
        <v>27</v>
      </c>
      <c r="C26" s="114" t="s">
        <v>199</v>
      </c>
      <c r="D26" s="115">
        <v>0</v>
      </c>
      <c r="E26" s="115">
        <v>0</v>
      </c>
      <c r="F26" s="115">
        <v>0</v>
      </c>
      <c r="G26" s="30"/>
      <c r="H26" s="2"/>
    </row>
    <row r="27" spans="1:8" ht="19.5" customHeight="1" x14ac:dyDescent="0.25">
      <c r="A27" s="42" t="s">
        <v>172</v>
      </c>
      <c r="B27" s="43" t="s">
        <v>27</v>
      </c>
      <c r="C27" s="44" t="s">
        <v>174</v>
      </c>
      <c r="D27" s="45">
        <v>4600</v>
      </c>
      <c r="E27" s="45">
        <f>E28+E29</f>
        <v>1817.7900000000002</v>
      </c>
      <c r="F27" s="45">
        <f>D27-E27</f>
        <v>2782.21</v>
      </c>
      <c r="G27" s="30"/>
      <c r="H27" s="2"/>
    </row>
    <row r="28" spans="1:8" ht="17.25" customHeight="1" x14ac:dyDescent="0.25">
      <c r="A28" s="42" t="s">
        <v>172</v>
      </c>
      <c r="B28" s="43" t="s">
        <v>27</v>
      </c>
      <c r="C28" s="44" t="s">
        <v>173</v>
      </c>
      <c r="D28" s="45">
        <v>4600</v>
      </c>
      <c r="E28" s="45">
        <v>1749.13</v>
      </c>
      <c r="F28" s="45">
        <f>D28-E28</f>
        <v>2850.87</v>
      </c>
      <c r="G28" s="30"/>
      <c r="H28" s="2"/>
    </row>
    <row r="29" spans="1:8" ht="17.25" customHeight="1" x14ac:dyDescent="0.25">
      <c r="A29" s="42" t="s">
        <v>193</v>
      </c>
      <c r="B29" s="43"/>
      <c r="C29" s="44" t="s">
        <v>194</v>
      </c>
      <c r="D29" s="45">
        <v>0</v>
      </c>
      <c r="E29" s="45">
        <v>68.66</v>
      </c>
      <c r="F29" s="45">
        <f>D29-E29</f>
        <v>-68.66</v>
      </c>
      <c r="G29" s="30"/>
      <c r="H29" s="2"/>
    </row>
    <row r="30" spans="1:8" ht="15" customHeight="1" x14ac:dyDescent="0.25">
      <c r="A30" s="112" t="s">
        <v>40</v>
      </c>
      <c r="B30" s="113" t="s">
        <v>27</v>
      </c>
      <c r="C30" s="114" t="s">
        <v>41</v>
      </c>
      <c r="D30" s="115">
        <f>D31+D35</f>
        <v>389120</v>
      </c>
      <c r="E30" s="115">
        <f>E31+E35</f>
        <v>113880.12000000001</v>
      </c>
      <c r="F30" s="115">
        <f>F31+F35</f>
        <v>275304.99</v>
      </c>
      <c r="G30" s="115">
        <f>G33</f>
        <v>0</v>
      </c>
      <c r="H30" s="2"/>
    </row>
    <row r="31" spans="1:8" ht="15" customHeight="1" x14ac:dyDescent="0.25">
      <c r="A31" s="112" t="s">
        <v>42</v>
      </c>
      <c r="B31" s="113" t="s">
        <v>27</v>
      </c>
      <c r="C31" s="114" t="s">
        <v>43</v>
      </c>
      <c r="D31" s="115">
        <f>D32</f>
        <v>27420</v>
      </c>
      <c r="E31" s="115">
        <f>E32</f>
        <v>167.20999999999998</v>
      </c>
      <c r="F31" s="115">
        <f>F32</f>
        <v>27252.79</v>
      </c>
      <c r="G31" s="30"/>
      <c r="H31" s="2"/>
    </row>
    <row r="32" spans="1:8" ht="38.25" customHeight="1" x14ac:dyDescent="0.25">
      <c r="A32" s="112" t="s">
        <v>44</v>
      </c>
      <c r="B32" s="113" t="s">
        <v>27</v>
      </c>
      <c r="C32" s="114" t="s">
        <v>45</v>
      </c>
      <c r="D32" s="115">
        <f>D33+D34</f>
        <v>27420</v>
      </c>
      <c r="E32" s="115">
        <f>E33+E34</f>
        <v>167.20999999999998</v>
      </c>
      <c r="F32" s="115">
        <f>F33+F34</f>
        <v>27252.79</v>
      </c>
      <c r="G32" s="30"/>
      <c r="H32" s="2"/>
    </row>
    <row r="33" spans="1:8" ht="78.75" customHeight="1" x14ac:dyDescent="0.25">
      <c r="A33" s="42" t="s">
        <v>46</v>
      </c>
      <c r="B33" s="43" t="s">
        <v>27</v>
      </c>
      <c r="C33" s="44" t="s">
        <v>47</v>
      </c>
      <c r="D33" s="45">
        <v>27420</v>
      </c>
      <c r="E33" s="45">
        <v>150.16999999999999</v>
      </c>
      <c r="F33" s="45">
        <f>D33-E33</f>
        <v>27269.83</v>
      </c>
      <c r="G33" s="30"/>
      <c r="H33" s="2"/>
    </row>
    <row r="34" spans="1:8" ht="51" customHeight="1" x14ac:dyDescent="0.25">
      <c r="A34" s="42" t="s">
        <v>48</v>
      </c>
      <c r="B34" s="43" t="s">
        <v>27</v>
      </c>
      <c r="C34" s="44" t="s">
        <v>49</v>
      </c>
      <c r="D34" s="45">
        <v>0</v>
      </c>
      <c r="E34" s="45">
        <v>17.04</v>
      </c>
      <c r="F34" s="45">
        <f>D34-E34</f>
        <v>-17.04</v>
      </c>
      <c r="G34" s="30"/>
      <c r="H34" s="2"/>
    </row>
    <row r="35" spans="1:8" ht="15" customHeight="1" x14ac:dyDescent="0.25">
      <c r="A35" s="112" t="s">
        <v>50</v>
      </c>
      <c r="B35" s="113" t="s">
        <v>27</v>
      </c>
      <c r="C35" s="114" t="s">
        <v>51</v>
      </c>
      <c r="D35" s="115">
        <f>D36+D41</f>
        <v>361700</v>
      </c>
      <c r="E35" s="115">
        <f>E36+E41</f>
        <v>113712.91</v>
      </c>
      <c r="F35" s="115">
        <f>F36+F41</f>
        <v>248052.2</v>
      </c>
      <c r="G35" s="30"/>
      <c r="H35" s="2"/>
    </row>
    <row r="36" spans="1:8" ht="15" customHeight="1" x14ac:dyDescent="0.25">
      <c r="A36" s="112" t="s">
        <v>52</v>
      </c>
      <c r="B36" s="113" t="s">
        <v>27</v>
      </c>
      <c r="C36" s="114" t="s">
        <v>53</v>
      </c>
      <c r="D36" s="115">
        <f>D37</f>
        <v>241000</v>
      </c>
      <c r="E36" s="115">
        <f>E37</f>
        <v>111648.17</v>
      </c>
      <c r="F36" s="115">
        <f>F37</f>
        <v>129351.83</v>
      </c>
      <c r="G36" s="115">
        <f>G37</f>
        <v>0</v>
      </c>
      <c r="H36" s="2"/>
    </row>
    <row r="37" spans="1:8" ht="25.5" customHeight="1" x14ac:dyDescent="0.25">
      <c r="A37" s="112" t="s">
        <v>54</v>
      </c>
      <c r="B37" s="113" t="s">
        <v>27</v>
      </c>
      <c r="C37" s="114" t="s">
        <v>55</v>
      </c>
      <c r="D37" s="115">
        <f>D38</f>
        <v>241000</v>
      </c>
      <c r="E37" s="115">
        <f>E38+E39+E40</f>
        <v>111648.17</v>
      </c>
      <c r="F37" s="115">
        <f>D37-E37</f>
        <v>129351.83</v>
      </c>
      <c r="G37" s="30"/>
      <c r="H37" s="2"/>
    </row>
    <row r="38" spans="1:8" ht="63.75" customHeight="1" x14ac:dyDescent="0.25">
      <c r="A38" s="42" t="s">
        <v>56</v>
      </c>
      <c r="B38" s="43" t="s">
        <v>27</v>
      </c>
      <c r="C38" s="44" t="s">
        <v>57</v>
      </c>
      <c r="D38" s="45">
        <v>241000</v>
      </c>
      <c r="E38" s="45">
        <v>111648.17</v>
      </c>
      <c r="F38" s="45">
        <f>D38-E38</f>
        <v>129351.83</v>
      </c>
      <c r="G38" s="30"/>
      <c r="H38" s="2"/>
    </row>
    <row r="39" spans="1:8" ht="63.75" customHeight="1" x14ac:dyDescent="0.25">
      <c r="A39" s="42" t="s">
        <v>56</v>
      </c>
      <c r="B39" s="43" t="s">
        <v>27</v>
      </c>
      <c r="C39" s="44" t="s">
        <v>195</v>
      </c>
      <c r="D39" s="45">
        <v>0</v>
      </c>
      <c r="E39" s="45">
        <v>0</v>
      </c>
      <c r="F39" s="45">
        <v>0</v>
      </c>
      <c r="G39" s="30"/>
      <c r="H39" s="2"/>
    </row>
    <row r="40" spans="1:8" ht="63.75" customHeight="1" x14ac:dyDescent="0.25">
      <c r="A40" s="42" t="s">
        <v>56</v>
      </c>
      <c r="B40" s="43" t="s">
        <v>27</v>
      </c>
      <c r="C40" s="44" t="s">
        <v>200</v>
      </c>
      <c r="D40" s="45">
        <v>0</v>
      </c>
      <c r="E40" s="45">
        <v>0</v>
      </c>
      <c r="F40" s="45">
        <v>0</v>
      </c>
      <c r="G40" s="30"/>
      <c r="H40" s="2"/>
    </row>
    <row r="41" spans="1:8" ht="15" customHeight="1" x14ac:dyDescent="0.25">
      <c r="A41" s="112" t="s">
        <v>58</v>
      </c>
      <c r="B41" s="113" t="s">
        <v>27</v>
      </c>
      <c r="C41" s="114" t="s">
        <v>59</v>
      </c>
      <c r="D41" s="115">
        <f>D42</f>
        <v>120700</v>
      </c>
      <c r="E41" s="115">
        <f>E42</f>
        <v>2064.7400000000002</v>
      </c>
      <c r="F41" s="115">
        <f>F42</f>
        <v>118700.37</v>
      </c>
      <c r="G41" s="30"/>
      <c r="H41" s="2"/>
    </row>
    <row r="42" spans="1:8" ht="38.25" customHeight="1" x14ac:dyDescent="0.25">
      <c r="A42" s="112" t="s">
        <v>60</v>
      </c>
      <c r="B42" s="113" t="s">
        <v>27</v>
      </c>
      <c r="C42" s="114" t="s">
        <v>61</v>
      </c>
      <c r="D42" s="115">
        <f>D43</f>
        <v>120700</v>
      </c>
      <c r="E42" s="115">
        <f>E43+E44</f>
        <v>2064.7400000000002</v>
      </c>
      <c r="F42" s="115">
        <f>F43</f>
        <v>118700.37</v>
      </c>
      <c r="G42" s="30"/>
      <c r="H42" s="2"/>
    </row>
    <row r="43" spans="1:8" ht="63.75" customHeight="1" x14ac:dyDescent="0.25">
      <c r="A43" s="42" t="s">
        <v>62</v>
      </c>
      <c r="B43" s="43" t="s">
        <v>27</v>
      </c>
      <c r="C43" s="44" t="s">
        <v>63</v>
      </c>
      <c r="D43" s="45">
        <v>120700</v>
      </c>
      <c r="E43" s="45">
        <v>1999.63</v>
      </c>
      <c r="F43" s="45">
        <f>D43-E43</f>
        <v>118700.37</v>
      </c>
      <c r="G43" s="30"/>
      <c r="H43" s="2"/>
    </row>
    <row r="44" spans="1:8" ht="38.25" customHeight="1" x14ac:dyDescent="0.25">
      <c r="A44" s="42" t="s">
        <v>64</v>
      </c>
      <c r="B44" s="43" t="s">
        <v>27</v>
      </c>
      <c r="C44" s="44" t="s">
        <v>65</v>
      </c>
      <c r="D44" s="45">
        <v>0</v>
      </c>
      <c r="E44" s="45">
        <v>65.11</v>
      </c>
      <c r="F44" s="45">
        <f>D44-E44</f>
        <v>-65.11</v>
      </c>
      <c r="G44" s="30"/>
      <c r="H44" s="2"/>
    </row>
    <row r="45" spans="1:8" ht="15" customHeight="1" x14ac:dyDescent="0.25">
      <c r="A45" s="112" t="s">
        <v>66</v>
      </c>
      <c r="B45" s="113" t="s">
        <v>27</v>
      </c>
      <c r="C45" s="114" t="s">
        <v>67</v>
      </c>
      <c r="D45" s="115">
        <f>D47+D50+D53</f>
        <v>583362</v>
      </c>
      <c r="E45" s="115">
        <f>E47+E50+E53</f>
        <v>145335.5</v>
      </c>
      <c r="F45" s="115">
        <f>F47+F50+F53</f>
        <v>58998.5</v>
      </c>
      <c r="G45" s="30"/>
      <c r="H45" s="2"/>
    </row>
    <row r="46" spans="1:8" ht="25.5" customHeight="1" x14ac:dyDescent="0.25">
      <c r="A46" s="112" t="s">
        <v>68</v>
      </c>
      <c r="B46" s="113" t="s">
        <v>27</v>
      </c>
      <c r="C46" s="114" t="s">
        <v>69</v>
      </c>
      <c r="D46" s="115">
        <f>D47+D50+D53</f>
        <v>583362</v>
      </c>
      <c r="E46" s="115">
        <f>E47+E50+E53</f>
        <v>145335.5</v>
      </c>
      <c r="F46" s="115">
        <f>F47+F50+F53</f>
        <v>58998.5</v>
      </c>
      <c r="G46" s="30"/>
      <c r="H46" s="2"/>
    </row>
    <row r="47" spans="1:8" ht="25.5" customHeight="1" x14ac:dyDescent="0.25">
      <c r="A47" s="112" t="s">
        <v>70</v>
      </c>
      <c r="B47" s="113" t="s">
        <v>27</v>
      </c>
      <c r="C47" s="114" t="s">
        <v>71</v>
      </c>
      <c r="D47" s="115">
        <f>D49</f>
        <v>58035</v>
      </c>
      <c r="E47" s="115">
        <f>E49</f>
        <v>31036</v>
      </c>
      <c r="F47" s="115">
        <f>F49</f>
        <v>26999</v>
      </c>
      <c r="G47" s="30"/>
      <c r="H47" s="2"/>
    </row>
    <row r="48" spans="1:8" ht="15" customHeight="1" x14ac:dyDescent="0.25">
      <c r="A48" s="112" t="s">
        <v>72</v>
      </c>
      <c r="B48" s="113" t="s">
        <v>27</v>
      </c>
      <c r="C48" s="114" t="s">
        <v>73</v>
      </c>
      <c r="D48" s="115">
        <f>D49</f>
        <v>58035</v>
      </c>
      <c r="E48" s="115">
        <f>E49</f>
        <v>31036</v>
      </c>
      <c r="F48" s="115">
        <f>F49</f>
        <v>26999</v>
      </c>
      <c r="G48" s="30"/>
      <c r="H48" s="2"/>
    </row>
    <row r="49" spans="1:8" ht="25.5" customHeight="1" x14ac:dyDescent="0.25">
      <c r="A49" s="42" t="s">
        <v>74</v>
      </c>
      <c r="B49" s="43" t="s">
        <v>27</v>
      </c>
      <c r="C49" s="44" t="s">
        <v>75</v>
      </c>
      <c r="D49" s="45">
        <v>58035</v>
      </c>
      <c r="E49" s="45">
        <v>31036</v>
      </c>
      <c r="F49" s="45">
        <f>D49-E49</f>
        <v>26999</v>
      </c>
      <c r="G49" s="30"/>
      <c r="H49" s="2"/>
    </row>
    <row r="50" spans="1:8" ht="25.5" customHeight="1" x14ac:dyDescent="0.25">
      <c r="A50" s="112" t="s">
        <v>76</v>
      </c>
      <c r="B50" s="113" t="s">
        <v>27</v>
      </c>
      <c r="C50" s="114" t="s">
        <v>77</v>
      </c>
      <c r="D50" s="115">
        <f>D52</f>
        <v>63999</v>
      </c>
      <c r="E50" s="115">
        <f>E52</f>
        <v>31999.5</v>
      </c>
      <c r="F50" s="115">
        <f>F52</f>
        <v>31999.5</v>
      </c>
      <c r="G50" s="30"/>
      <c r="H50" s="2"/>
    </row>
    <row r="51" spans="1:8" ht="38.25" customHeight="1" x14ac:dyDescent="0.25">
      <c r="A51" s="112" t="s">
        <v>78</v>
      </c>
      <c r="B51" s="113" t="s">
        <v>27</v>
      </c>
      <c r="C51" s="114" t="s">
        <v>79</v>
      </c>
      <c r="D51" s="115">
        <f>D52</f>
        <v>63999</v>
      </c>
      <c r="E51" s="115">
        <f>E52</f>
        <v>31999.5</v>
      </c>
      <c r="F51" s="115">
        <f>F52</f>
        <v>31999.5</v>
      </c>
      <c r="G51" s="30"/>
      <c r="H51" s="2"/>
    </row>
    <row r="52" spans="1:8" ht="38.25" customHeight="1" x14ac:dyDescent="0.25">
      <c r="A52" s="42" t="s">
        <v>80</v>
      </c>
      <c r="B52" s="43" t="s">
        <v>27</v>
      </c>
      <c r="C52" s="44" t="s">
        <v>81</v>
      </c>
      <c r="D52" s="45">
        <v>63999</v>
      </c>
      <c r="E52" s="45">
        <v>31999.5</v>
      </c>
      <c r="F52" s="45">
        <f>D52-E52</f>
        <v>31999.5</v>
      </c>
      <c r="G52" s="30"/>
      <c r="H52" s="2"/>
    </row>
    <row r="53" spans="1:8" ht="15" customHeight="1" x14ac:dyDescent="0.25">
      <c r="A53" s="112" t="s">
        <v>82</v>
      </c>
      <c r="B53" s="113" t="s">
        <v>27</v>
      </c>
      <c r="C53" s="114" t="s">
        <v>83</v>
      </c>
      <c r="D53" s="115">
        <f>D55</f>
        <v>461328</v>
      </c>
      <c r="E53" s="115">
        <f>E55</f>
        <v>82300</v>
      </c>
      <c r="F53" s="115">
        <f>F55</f>
        <v>0</v>
      </c>
      <c r="G53" s="30"/>
      <c r="H53" s="2"/>
    </row>
    <row r="54" spans="1:8" ht="25.5" customHeight="1" x14ac:dyDescent="0.25">
      <c r="A54" s="112" t="s">
        <v>84</v>
      </c>
      <c r="B54" s="113" t="s">
        <v>27</v>
      </c>
      <c r="C54" s="114" t="s">
        <v>85</v>
      </c>
      <c r="D54" s="115">
        <f>D55</f>
        <v>461328</v>
      </c>
      <c r="E54" s="115">
        <f>E55</f>
        <v>82300</v>
      </c>
      <c r="F54" s="115">
        <f>F55</f>
        <v>0</v>
      </c>
      <c r="G54" s="30"/>
      <c r="H54" s="2"/>
    </row>
    <row r="55" spans="1:8" ht="25.5" customHeight="1" x14ac:dyDescent="0.25">
      <c r="A55" s="42" t="s">
        <v>86</v>
      </c>
      <c r="B55" s="43" t="s">
        <v>27</v>
      </c>
      <c r="C55" s="44" t="s">
        <v>87</v>
      </c>
      <c r="D55" s="45">
        <v>461328</v>
      </c>
      <c r="E55" s="45">
        <v>82300</v>
      </c>
      <c r="F55" s="45">
        <v>0</v>
      </c>
      <c r="G55" s="30"/>
      <c r="H55" s="2"/>
    </row>
    <row r="56" spans="1:8" ht="15" customHeight="1" x14ac:dyDescent="0.25">
      <c r="A56" s="15"/>
      <c r="B56" s="15"/>
      <c r="C56" s="15"/>
      <c r="D56" s="15"/>
      <c r="E56" s="15"/>
      <c r="F56" s="15"/>
      <c r="G56" s="15"/>
      <c r="H5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workbookViewId="0">
      <selection activeCell="H20" sqref="H20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 x14ac:dyDescent="0.25">
      <c r="A1" s="132" t="s">
        <v>88</v>
      </c>
      <c r="B1" s="133"/>
      <c r="C1" s="133"/>
      <c r="D1" s="133"/>
      <c r="E1" s="133"/>
      <c r="F1" s="46" t="s">
        <v>89</v>
      </c>
      <c r="G1" s="28"/>
      <c r="H1" s="28"/>
    </row>
    <row r="2" spans="1:8" ht="14.1" customHeight="1" x14ac:dyDescent="0.25">
      <c r="A2" s="27"/>
      <c r="B2" s="27"/>
      <c r="C2" s="27"/>
      <c r="D2" s="27"/>
      <c r="E2" s="27"/>
      <c r="F2" s="27"/>
      <c r="G2" s="28"/>
      <c r="H2" s="28"/>
    </row>
    <row r="3" spans="1:8" ht="12" customHeight="1" x14ac:dyDescent="0.25">
      <c r="A3" s="142" t="s">
        <v>17</v>
      </c>
      <c r="B3" s="142" t="s">
        <v>18</v>
      </c>
      <c r="C3" s="142" t="s">
        <v>90</v>
      </c>
      <c r="D3" s="140" t="s">
        <v>20</v>
      </c>
      <c r="E3" s="140" t="s">
        <v>21</v>
      </c>
      <c r="F3" s="142" t="s">
        <v>22</v>
      </c>
      <c r="G3" s="47"/>
      <c r="H3" s="28"/>
    </row>
    <row r="4" spans="1:8" ht="12" customHeight="1" x14ac:dyDescent="0.25">
      <c r="A4" s="143"/>
      <c r="B4" s="143"/>
      <c r="C4" s="143"/>
      <c r="D4" s="141"/>
      <c r="E4" s="141"/>
      <c r="F4" s="143"/>
      <c r="G4" s="47"/>
      <c r="H4" s="28"/>
    </row>
    <row r="5" spans="1:8" ht="11.1" customHeight="1" x14ac:dyDescent="0.25">
      <c r="A5" s="143"/>
      <c r="B5" s="143"/>
      <c r="C5" s="143"/>
      <c r="D5" s="141"/>
      <c r="E5" s="141"/>
      <c r="F5" s="143"/>
      <c r="G5" s="47"/>
      <c r="H5" s="28"/>
    </row>
    <row r="6" spans="1:8" ht="12" customHeight="1" x14ac:dyDescent="0.25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 x14ac:dyDescent="0.25">
      <c r="A7" s="34" t="s">
        <v>91</v>
      </c>
      <c r="B7" s="52">
        <v>200</v>
      </c>
      <c r="C7" s="36" t="s">
        <v>28</v>
      </c>
      <c r="D7" s="37">
        <f>D9+D14+D27+D30+D33+D37+D42+D46+D59+D63+D68</f>
        <v>1116142</v>
      </c>
      <c r="E7" s="37">
        <f>E9+E14+E27+E30+E33+E37+E42+E46+E63</f>
        <v>367134.53</v>
      </c>
      <c r="F7" s="37">
        <f>D7-E7</f>
        <v>749007.47</v>
      </c>
      <c r="G7" s="54"/>
      <c r="H7" s="51"/>
    </row>
    <row r="8" spans="1:8" ht="12" customHeight="1" x14ac:dyDescent="0.25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 x14ac:dyDescent="0.25">
      <c r="A9" s="127" t="s">
        <v>92</v>
      </c>
      <c r="B9" s="128" t="s">
        <v>93</v>
      </c>
      <c r="C9" s="129" t="s">
        <v>94</v>
      </c>
      <c r="D9" s="130">
        <f t="shared" ref="D9:F10" si="0">D10</f>
        <v>393610</v>
      </c>
      <c r="E9" s="130">
        <f t="shared" si="0"/>
        <v>139606.69</v>
      </c>
      <c r="F9" s="130">
        <f t="shared" si="0"/>
        <v>254003.31</v>
      </c>
      <c r="G9" s="124"/>
      <c r="H9" s="125"/>
    </row>
    <row r="10" spans="1:8" ht="51" customHeight="1" x14ac:dyDescent="0.25">
      <c r="A10" s="116" t="s">
        <v>95</v>
      </c>
      <c r="B10" s="117" t="s">
        <v>93</v>
      </c>
      <c r="C10" s="118" t="s">
        <v>96</v>
      </c>
      <c r="D10" s="119">
        <f t="shared" si="0"/>
        <v>393610</v>
      </c>
      <c r="E10" s="119">
        <f t="shared" si="0"/>
        <v>139606.69</v>
      </c>
      <c r="F10" s="119">
        <f t="shared" si="0"/>
        <v>254003.31</v>
      </c>
      <c r="G10" s="63"/>
      <c r="H10" s="64"/>
    </row>
    <row r="11" spans="1:8" ht="25.5" customHeight="1" x14ac:dyDescent="0.25">
      <c r="A11" s="116" t="s">
        <v>97</v>
      </c>
      <c r="B11" s="117" t="s">
        <v>93</v>
      </c>
      <c r="C11" s="118" t="s">
        <v>239</v>
      </c>
      <c r="D11" s="119">
        <f>D12+D13</f>
        <v>393610</v>
      </c>
      <c r="E11" s="119">
        <f>E12+E13</f>
        <v>139606.69</v>
      </c>
      <c r="F11" s="119">
        <f>F12+F13</f>
        <v>254003.31</v>
      </c>
      <c r="G11" s="63"/>
      <c r="H11" s="64"/>
    </row>
    <row r="12" spans="1:8" ht="25.5" customHeight="1" x14ac:dyDescent="0.25">
      <c r="A12" s="58" t="s">
        <v>98</v>
      </c>
      <c r="B12" s="59" t="s">
        <v>93</v>
      </c>
      <c r="C12" s="60" t="s">
        <v>202</v>
      </c>
      <c r="D12" s="61">
        <v>302312</v>
      </c>
      <c r="E12" s="61">
        <v>110761.60000000001</v>
      </c>
      <c r="F12" s="62">
        <f>D12-E12</f>
        <v>191550.4</v>
      </c>
      <c r="G12" s="63"/>
      <c r="H12" s="64"/>
    </row>
    <row r="13" spans="1:8" ht="38.25" customHeight="1" x14ac:dyDescent="0.25">
      <c r="A13" s="58" t="s">
        <v>99</v>
      </c>
      <c r="B13" s="59" t="s">
        <v>93</v>
      </c>
      <c r="C13" s="60" t="s">
        <v>201</v>
      </c>
      <c r="D13" s="61">
        <v>91298</v>
      </c>
      <c r="E13" s="61">
        <v>28845.09</v>
      </c>
      <c r="F13" s="62">
        <f>D13-E13</f>
        <v>62452.91</v>
      </c>
      <c r="G13" s="63"/>
      <c r="H13" s="64"/>
    </row>
    <row r="14" spans="1:8" s="126" customFormat="1" ht="38.25" customHeight="1" x14ac:dyDescent="0.25">
      <c r="A14" s="120" t="s">
        <v>100</v>
      </c>
      <c r="B14" s="121" t="s">
        <v>93</v>
      </c>
      <c r="C14" s="122" t="s">
        <v>101</v>
      </c>
      <c r="D14" s="123">
        <f>D15+D19+D22</f>
        <v>562554</v>
      </c>
      <c r="E14" s="123">
        <f>E15+E19+E22</f>
        <v>169234.84</v>
      </c>
      <c r="F14" s="123">
        <f>F15+F19+F22</f>
        <v>393319.16000000003</v>
      </c>
      <c r="G14" s="124"/>
      <c r="H14" s="125"/>
    </row>
    <row r="15" spans="1:8" ht="51" customHeight="1" x14ac:dyDescent="0.25">
      <c r="A15" s="116" t="s">
        <v>95</v>
      </c>
      <c r="B15" s="117" t="s">
        <v>93</v>
      </c>
      <c r="C15" s="118" t="s">
        <v>102</v>
      </c>
      <c r="D15" s="119">
        <f>D16</f>
        <v>442319</v>
      </c>
      <c r="E15" s="119">
        <f>E16</f>
        <v>133800.29999999999</v>
      </c>
      <c r="F15" s="119">
        <f>F16</f>
        <v>308518.7</v>
      </c>
      <c r="G15" s="63"/>
      <c r="H15" s="64"/>
    </row>
    <row r="16" spans="1:8" ht="25.5" customHeight="1" x14ac:dyDescent="0.25">
      <c r="A16" s="116" t="s">
        <v>97</v>
      </c>
      <c r="B16" s="117" t="s">
        <v>93</v>
      </c>
      <c r="C16" s="118" t="s">
        <v>240</v>
      </c>
      <c r="D16" s="119">
        <f>D17+D18</f>
        <v>442319</v>
      </c>
      <c r="E16" s="119">
        <f>E17+E18</f>
        <v>133800.29999999999</v>
      </c>
      <c r="F16" s="119">
        <f>F17+F18</f>
        <v>308518.7</v>
      </c>
      <c r="G16" s="63"/>
      <c r="H16" s="64"/>
    </row>
    <row r="17" spans="1:8" ht="25.5" customHeight="1" x14ac:dyDescent="0.25">
      <c r="A17" s="58" t="s">
        <v>98</v>
      </c>
      <c r="B17" s="59" t="s">
        <v>93</v>
      </c>
      <c r="C17" s="60" t="s">
        <v>203</v>
      </c>
      <c r="D17" s="61">
        <v>339724</v>
      </c>
      <c r="E17" s="61">
        <v>107535.22</v>
      </c>
      <c r="F17" s="62">
        <f>D17-E17</f>
        <v>232188.78</v>
      </c>
      <c r="G17" s="63"/>
      <c r="H17" s="64"/>
    </row>
    <row r="18" spans="1:8" ht="38.25" customHeight="1" x14ac:dyDescent="0.25">
      <c r="A18" s="58" t="s">
        <v>99</v>
      </c>
      <c r="B18" s="59" t="s">
        <v>93</v>
      </c>
      <c r="C18" s="60" t="s">
        <v>204</v>
      </c>
      <c r="D18" s="61">
        <v>102595</v>
      </c>
      <c r="E18" s="61">
        <v>26265.08</v>
      </c>
      <c r="F18" s="62">
        <f>D18-E18</f>
        <v>76329.919999999998</v>
      </c>
      <c r="G18" s="63"/>
      <c r="H18" s="64"/>
    </row>
    <row r="19" spans="1:8" ht="25.5" customHeight="1" x14ac:dyDescent="0.25">
      <c r="A19" s="116" t="s">
        <v>103</v>
      </c>
      <c r="B19" s="117" t="s">
        <v>93</v>
      </c>
      <c r="C19" s="118" t="s">
        <v>104</v>
      </c>
      <c r="D19" s="119">
        <f t="shared" ref="D19:F20" si="1">D20</f>
        <v>104754</v>
      </c>
      <c r="E19" s="119">
        <f t="shared" si="1"/>
        <v>28369.54</v>
      </c>
      <c r="F19" s="119">
        <f t="shared" si="1"/>
        <v>76384.459999999992</v>
      </c>
      <c r="G19" s="63"/>
      <c r="H19" s="64"/>
    </row>
    <row r="20" spans="1:8" ht="25.5" customHeight="1" x14ac:dyDescent="0.25">
      <c r="A20" s="116" t="s">
        <v>105</v>
      </c>
      <c r="B20" s="117" t="s">
        <v>93</v>
      </c>
      <c r="C20" s="118" t="s">
        <v>238</v>
      </c>
      <c r="D20" s="119">
        <f t="shared" si="1"/>
        <v>104754</v>
      </c>
      <c r="E20" s="119">
        <f t="shared" si="1"/>
        <v>28369.54</v>
      </c>
      <c r="F20" s="119">
        <f t="shared" si="1"/>
        <v>76384.459999999992</v>
      </c>
      <c r="G20" s="63"/>
      <c r="H20" s="64"/>
    </row>
    <row r="21" spans="1:8" ht="25.5" customHeight="1" x14ac:dyDescent="0.25">
      <c r="A21" s="58" t="s">
        <v>106</v>
      </c>
      <c r="B21" s="59" t="s">
        <v>93</v>
      </c>
      <c r="C21" s="60" t="s">
        <v>205</v>
      </c>
      <c r="D21" s="61">
        <v>104754</v>
      </c>
      <c r="E21" s="61">
        <v>28369.54</v>
      </c>
      <c r="F21" s="62">
        <f>D21-E21</f>
        <v>76384.459999999992</v>
      </c>
      <c r="G21" s="63"/>
      <c r="H21" s="64"/>
    </row>
    <row r="22" spans="1:8" ht="15" customHeight="1" x14ac:dyDescent="0.25">
      <c r="A22" s="116" t="s">
        <v>107</v>
      </c>
      <c r="B22" s="117" t="s">
        <v>93</v>
      </c>
      <c r="C22" s="118" t="s">
        <v>108</v>
      </c>
      <c r="D22" s="119">
        <f>D23</f>
        <v>15481</v>
      </c>
      <c r="E22" s="119">
        <f>E23</f>
        <v>7065</v>
      </c>
      <c r="F22" s="119">
        <f>F23</f>
        <v>8416</v>
      </c>
      <c r="G22" s="63"/>
      <c r="H22" s="64"/>
    </row>
    <row r="23" spans="1:8" ht="15" customHeight="1" x14ac:dyDescent="0.25">
      <c r="A23" s="116" t="s">
        <v>109</v>
      </c>
      <c r="B23" s="117" t="s">
        <v>93</v>
      </c>
      <c r="C23" s="118" t="s">
        <v>110</v>
      </c>
      <c r="D23" s="119">
        <f>D24+D25+D26</f>
        <v>15481</v>
      </c>
      <c r="E23" s="119">
        <f>E24+E25+E26</f>
        <v>7065</v>
      </c>
      <c r="F23" s="119">
        <f>F24+F25+F26</f>
        <v>8416</v>
      </c>
      <c r="G23" s="63"/>
      <c r="H23" s="64"/>
    </row>
    <row r="24" spans="1:8" ht="25.5" customHeight="1" x14ac:dyDescent="0.25">
      <c r="A24" s="58" t="s">
        <v>111</v>
      </c>
      <c r="B24" s="59" t="s">
        <v>93</v>
      </c>
      <c r="C24" s="60" t="s">
        <v>208</v>
      </c>
      <c r="D24" s="61">
        <v>10204</v>
      </c>
      <c r="E24" s="61">
        <v>2556</v>
      </c>
      <c r="F24" s="119">
        <f>D24-E24</f>
        <v>7648</v>
      </c>
      <c r="G24" s="63"/>
      <c r="H24" s="64"/>
    </row>
    <row r="25" spans="1:8" ht="15" customHeight="1" x14ac:dyDescent="0.25">
      <c r="A25" s="58" t="s">
        <v>112</v>
      </c>
      <c r="B25" s="59" t="s">
        <v>93</v>
      </c>
      <c r="C25" s="60" t="s">
        <v>207</v>
      </c>
      <c r="D25" s="61">
        <v>509</v>
      </c>
      <c r="E25" s="61">
        <v>509</v>
      </c>
      <c r="F25" s="119">
        <f>D25-E25</f>
        <v>0</v>
      </c>
      <c r="G25" s="63"/>
      <c r="H25" s="64"/>
    </row>
    <row r="26" spans="1:8" ht="15" customHeight="1" x14ac:dyDescent="0.25">
      <c r="A26" s="58" t="s">
        <v>113</v>
      </c>
      <c r="B26" s="59" t="s">
        <v>93</v>
      </c>
      <c r="C26" s="60" t="s">
        <v>206</v>
      </c>
      <c r="D26" s="61">
        <v>4768</v>
      </c>
      <c r="E26" s="61">
        <v>4000</v>
      </c>
      <c r="F26" s="119">
        <f>D26-E26</f>
        <v>768</v>
      </c>
      <c r="G26" s="63"/>
      <c r="H26" s="64"/>
    </row>
    <row r="27" spans="1:8" s="126" customFormat="1" ht="38.25" customHeight="1" x14ac:dyDescent="0.25">
      <c r="A27" s="120" t="s">
        <v>114</v>
      </c>
      <c r="B27" s="121" t="s">
        <v>93</v>
      </c>
      <c r="C27" s="122" t="s">
        <v>115</v>
      </c>
      <c r="D27" s="123">
        <f t="shared" ref="D27:F28" si="2">D28</f>
        <v>2400</v>
      </c>
      <c r="E27" s="123">
        <f t="shared" si="2"/>
        <v>0</v>
      </c>
      <c r="F27" s="123">
        <f t="shared" si="2"/>
        <v>0</v>
      </c>
      <c r="G27" s="124"/>
      <c r="H27" s="125"/>
    </row>
    <row r="28" spans="1:8" ht="15" customHeight="1" x14ac:dyDescent="0.25">
      <c r="A28" s="116" t="s">
        <v>116</v>
      </c>
      <c r="B28" s="117" t="s">
        <v>93</v>
      </c>
      <c r="C28" s="118" t="s">
        <v>210</v>
      </c>
      <c r="D28" s="119">
        <f t="shared" si="2"/>
        <v>2400</v>
      </c>
      <c r="E28" s="119">
        <f t="shared" si="2"/>
        <v>0</v>
      </c>
      <c r="F28" s="119">
        <f t="shared" si="2"/>
        <v>0</v>
      </c>
      <c r="G28" s="63"/>
      <c r="H28" s="64"/>
    </row>
    <row r="29" spans="1:8" ht="15" customHeight="1" x14ac:dyDescent="0.25">
      <c r="A29" s="58" t="s">
        <v>82</v>
      </c>
      <c r="B29" s="59" t="s">
        <v>93</v>
      </c>
      <c r="C29" s="60" t="s">
        <v>209</v>
      </c>
      <c r="D29" s="61">
        <v>2400</v>
      </c>
      <c r="E29" s="61">
        <v>0</v>
      </c>
      <c r="F29" s="62">
        <v>0</v>
      </c>
      <c r="G29" s="63"/>
      <c r="H29" s="64"/>
    </row>
    <row r="30" spans="1:8" s="126" customFormat="1" ht="15" customHeight="1" x14ac:dyDescent="0.25">
      <c r="A30" s="120" t="s">
        <v>117</v>
      </c>
      <c r="B30" s="121" t="s">
        <v>93</v>
      </c>
      <c r="C30" s="122" t="s">
        <v>118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 x14ac:dyDescent="0.25">
      <c r="A31" s="116" t="s">
        <v>107</v>
      </c>
      <c r="B31" s="117" t="s">
        <v>93</v>
      </c>
      <c r="C31" s="118" t="s">
        <v>212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 x14ac:dyDescent="0.25">
      <c r="A32" s="58" t="s">
        <v>119</v>
      </c>
      <c r="B32" s="59" t="s">
        <v>93</v>
      </c>
      <c r="C32" s="60" t="s">
        <v>211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 x14ac:dyDescent="0.25">
      <c r="A33" s="120" t="s">
        <v>120</v>
      </c>
      <c r="B33" s="121" t="s">
        <v>93</v>
      </c>
      <c r="C33" s="122" t="s">
        <v>121</v>
      </c>
      <c r="D33" s="123">
        <f t="shared" ref="D33:F35" si="4">D34</f>
        <v>3000</v>
      </c>
      <c r="E33" s="123">
        <f t="shared" si="4"/>
        <v>0</v>
      </c>
      <c r="F33" s="123">
        <f t="shared" si="4"/>
        <v>3000</v>
      </c>
      <c r="G33" s="124"/>
      <c r="H33" s="125"/>
    </row>
    <row r="34" spans="1:8" ht="25.5" customHeight="1" x14ac:dyDescent="0.25">
      <c r="A34" s="116" t="s">
        <v>103</v>
      </c>
      <c r="B34" s="117" t="s">
        <v>93</v>
      </c>
      <c r="C34" s="118" t="s">
        <v>241</v>
      </c>
      <c r="D34" s="119">
        <f t="shared" si="4"/>
        <v>3000</v>
      </c>
      <c r="E34" s="119">
        <f t="shared" si="4"/>
        <v>0</v>
      </c>
      <c r="F34" s="119">
        <f t="shared" si="4"/>
        <v>3000</v>
      </c>
      <c r="G34" s="63"/>
      <c r="H34" s="64"/>
    </row>
    <row r="35" spans="1:8" ht="25.5" customHeight="1" x14ac:dyDescent="0.25">
      <c r="A35" s="116" t="s">
        <v>105</v>
      </c>
      <c r="B35" s="117" t="s">
        <v>93</v>
      </c>
      <c r="C35" s="118" t="s">
        <v>214</v>
      </c>
      <c r="D35" s="119">
        <f t="shared" si="4"/>
        <v>3000</v>
      </c>
      <c r="E35" s="119">
        <f t="shared" si="4"/>
        <v>0</v>
      </c>
      <c r="F35" s="119">
        <f t="shared" si="4"/>
        <v>3000</v>
      </c>
      <c r="G35" s="63"/>
      <c r="H35" s="64"/>
    </row>
    <row r="36" spans="1:8" ht="25.5" customHeight="1" x14ac:dyDescent="0.25">
      <c r="A36" s="58" t="s">
        <v>106</v>
      </c>
      <c r="B36" s="59" t="s">
        <v>93</v>
      </c>
      <c r="C36" s="60" t="s">
        <v>213</v>
      </c>
      <c r="D36" s="61">
        <v>3000</v>
      </c>
      <c r="E36" s="61">
        <v>0</v>
      </c>
      <c r="F36" s="62">
        <f>D36-E36</f>
        <v>3000</v>
      </c>
      <c r="G36" s="63"/>
      <c r="H36" s="64"/>
    </row>
    <row r="37" spans="1:8" s="126" customFormat="1" ht="15" customHeight="1" x14ac:dyDescent="0.25">
      <c r="A37" s="120" t="s">
        <v>122</v>
      </c>
      <c r="B37" s="121" t="s">
        <v>93</v>
      </c>
      <c r="C37" s="122" t="s">
        <v>123</v>
      </c>
      <c r="D37" s="123">
        <f t="shared" ref="D37:F38" si="5">D38</f>
        <v>63999</v>
      </c>
      <c r="E37" s="123">
        <f t="shared" si="5"/>
        <v>26253</v>
      </c>
      <c r="F37" s="123">
        <f t="shared" si="5"/>
        <v>37746</v>
      </c>
      <c r="G37" s="124"/>
      <c r="H37" s="125"/>
    </row>
    <row r="38" spans="1:8" ht="51" customHeight="1" x14ac:dyDescent="0.25">
      <c r="A38" s="116" t="s">
        <v>95</v>
      </c>
      <c r="B38" s="117" t="s">
        <v>93</v>
      </c>
      <c r="C38" s="118" t="s">
        <v>124</v>
      </c>
      <c r="D38" s="119">
        <f t="shared" si="5"/>
        <v>63999</v>
      </c>
      <c r="E38" s="119">
        <f t="shared" si="5"/>
        <v>26253</v>
      </c>
      <c r="F38" s="119">
        <f t="shared" si="5"/>
        <v>37746</v>
      </c>
      <c r="G38" s="63"/>
      <c r="H38" s="64"/>
    </row>
    <row r="39" spans="1:8" ht="25.5" customHeight="1" x14ac:dyDescent="0.25">
      <c r="A39" s="116" t="s">
        <v>97</v>
      </c>
      <c r="B39" s="117" t="s">
        <v>93</v>
      </c>
      <c r="C39" s="118" t="s">
        <v>242</v>
      </c>
      <c r="D39" s="119">
        <f>D40+D41</f>
        <v>63999</v>
      </c>
      <c r="E39" s="119">
        <f>E40+E41</f>
        <v>26253</v>
      </c>
      <c r="F39" s="119">
        <f>F40+F41</f>
        <v>37746</v>
      </c>
      <c r="G39" s="63"/>
      <c r="H39" s="64"/>
    </row>
    <row r="40" spans="1:8" ht="25.5" customHeight="1" x14ac:dyDescent="0.25">
      <c r="A40" s="58" t="s">
        <v>98</v>
      </c>
      <c r="B40" s="59" t="s">
        <v>93</v>
      </c>
      <c r="C40" s="60" t="s">
        <v>216</v>
      </c>
      <c r="D40" s="61">
        <v>49154</v>
      </c>
      <c r="E40" s="61">
        <v>20484.8</v>
      </c>
      <c r="F40" s="62">
        <f>D40-E40</f>
        <v>28669.200000000001</v>
      </c>
      <c r="G40" s="63"/>
      <c r="H40" s="64"/>
    </row>
    <row r="41" spans="1:8" ht="38.25" customHeight="1" x14ac:dyDescent="0.25">
      <c r="A41" s="58" t="s">
        <v>99</v>
      </c>
      <c r="B41" s="59" t="s">
        <v>93</v>
      </c>
      <c r="C41" s="60" t="s">
        <v>215</v>
      </c>
      <c r="D41" s="61">
        <v>14845</v>
      </c>
      <c r="E41" s="61">
        <v>5768.2</v>
      </c>
      <c r="F41" s="62">
        <f>D41-E41</f>
        <v>9076.7999999999993</v>
      </c>
      <c r="G41" s="63"/>
      <c r="H41" s="64"/>
    </row>
    <row r="42" spans="1:8" s="126" customFormat="1" ht="15" customHeight="1" x14ac:dyDescent="0.25">
      <c r="A42" s="120" t="s">
        <v>125</v>
      </c>
      <c r="B42" s="121" t="s">
        <v>93</v>
      </c>
      <c r="C42" s="122" t="s">
        <v>126</v>
      </c>
      <c r="D42" s="123">
        <f t="shared" ref="D42:F44" si="6">D43</f>
        <v>697</v>
      </c>
      <c r="E42" s="123">
        <f t="shared" si="6"/>
        <v>0</v>
      </c>
      <c r="F42" s="123">
        <f t="shared" si="6"/>
        <v>697</v>
      </c>
      <c r="G42" s="124"/>
      <c r="H42" s="125"/>
    </row>
    <row r="43" spans="1:8" ht="25.5" customHeight="1" x14ac:dyDescent="0.25">
      <c r="A43" s="116" t="s">
        <v>103</v>
      </c>
      <c r="B43" s="117" t="s">
        <v>93</v>
      </c>
      <c r="C43" s="118" t="s">
        <v>127</v>
      </c>
      <c r="D43" s="119">
        <f t="shared" si="6"/>
        <v>697</v>
      </c>
      <c r="E43" s="119">
        <f t="shared" si="6"/>
        <v>0</v>
      </c>
      <c r="F43" s="119">
        <f t="shared" si="6"/>
        <v>697</v>
      </c>
      <c r="G43" s="63"/>
      <c r="H43" s="64"/>
    </row>
    <row r="44" spans="1:8" ht="25.5" customHeight="1" x14ac:dyDescent="0.25">
      <c r="A44" s="116" t="s">
        <v>105</v>
      </c>
      <c r="B44" s="117" t="s">
        <v>93</v>
      </c>
      <c r="C44" s="118" t="s">
        <v>218</v>
      </c>
      <c r="D44" s="119">
        <f t="shared" si="6"/>
        <v>697</v>
      </c>
      <c r="E44" s="119">
        <f t="shared" si="6"/>
        <v>0</v>
      </c>
      <c r="F44" s="119">
        <f t="shared" si="6"/>
        <v>697</v>
      </c>
      <c r="G44" s="63"/>
      <c r="H44" s="64"/>
    </row>
    <row r="45" spans="1:8" ht="25.5" customHeight="1" x14ac:dyDescent="0.25">
      <c r="A45" s="58" t="s">
        <v>106</v>
      </c>
      <c r="B45" s="59" t="s">
        <v>93</v>
      </c>
      <c r="C45" s="60" t="s">
        <v>217</v>
      </c>
      <c r="D45" s="61">
        <v>697</v>
      </c>
      <c r="E45" s="61">
        <v>0</v>
      </c>
      <c r="F45" s="62">
        <f>D45-E45</f>
        <v>697</v>
      </c>
      <c r="G45" s="63"/>
      <c r="H45" s="64"/>
    </row>
    <row r="46" spans="1:8" s="126" customFormat="1" ht="14.25" customHeight="1" x14ac:dyDescent="0.25">
      <c r="A46" s="127" t="s">
        <v>175</v>
      </c>
      <c r="B46" s="128" t="s">
        <v>93</v>
      </c>
      <c r="C46" s="129" t="s">
        <v>176</v>
      </c>
      <c r="D46" s="130">
        <f>D47</f>
        <v>9592</v>
      </c>
      <c r="E46" s="130">
        <f>E47</f>
        <v>0</v>
      </c>
      <c r="F46" s="131">
        <f>D46-E46</f>
        <v>9592</v>
      </c>
      <c r="G46" s="124"/>
      <c r="H46" s="125"/>
    </row>
    <row r="47" spans="1:8" ht="15" customHeight="1" x14ac:dyDescent="0.25">
      <c r="A47" s="116" t="s">
        <v>128</v>
      </c>
      <c r="B47" s="117" t="s">
        <v>93</v>
      </c>
      <c r="C47" s="118" t="s">
        <v>178</v>
      </c>
      <c r="D47" s="119">
        <f>D48+D52+D55</f>
        <v>9592</v>
      </c>
      <c r="E47" s="119">
        <f>E48+E52+E55</f>
        <v>0</v>
      </c>
      <c r="F47" s="119">
        <f>F49</f>
        <v>6092</v>
      </c>
      <c r="G47" s="63"/>
      <c r="H47" s="64"/>
    </row>
    <row r="48" spans="1:8" ht="15" customHeight="1" x14ac:dyDescent="0.25">
      <c r="A48" s="116" t="s">
        <v>177</v>
      </c>
      <c r="B48" s="117" t="s">
        <v>93</v>
      </c>
      <c r="C48" s="118" t="s">
        <v>228</v>
      </c>
      <c r="D48" s="119">
        <v>6092</v>
      </c>
      <c r="E48" s="119">
        <v>0</v>
      </c>
      <c r="F48" s="119">
        <v>6092</v>
      </c>
      <c r="G48" s="63"/>
      <c r="H48" s="64"/>
    </row>
    <row r="49" spans="1:8" ht="25.5" customHeight="1" x14ac:dyDescent="0.25">
      <c r="A49" s="116" t="s">
        <v>103</v>
      </c>
      <c r="B49" s="117" t="s">
        <v>93</v>
      </c>
      <c r="C49" s="118" t="s">
        <v>228</v>
      </c>
      <c r="D49" s="119">
        <f t="shared" ref="D49:F50" si="7">D50</f>
        <v>6092</v>
      </c>
      <c r="E49" s="119">
        <f t="shared" si="7"/>
        <v>0</v>
      </c>
      <c r="F49" s="119">
        <f t="shared" si="7"/>
        <v>6092</v>
      </c>
      <c r="G49" s="63"/>
      <c r="H49" s="64"/>
    </row>
    <row r="50" spans="1:8" ht="25.5" customHeight="1" x14ac:dyDescent="0.25">
      <c r="A50" s="116" t="s">
        <v>105</v>
      </c>
      <c r="B50" s="117" t="s">
        <v>93</v>
      </c>
      <c r="C50" s="118" t="s">
        <v>227</v>
      </c>
      <c r="D50" s="119">
        <f t="shared" si="7"/>
        <v>6092</v>
      </c>
      <c r="E50" s="119">
        <f t="shared" si="7"/>
        <v>0</v>
      </c>
      <c r="F50" s="119">
        <f t="shared" si="7"/>
        <v>6092</v>
      </c>
      <c r="G50" s="63"/>
      <c r="H50" s="64"/>
    </row>
    <row r="51" spans="1:8" ht="25.5" customHeight="1" x14ac:dyDescent="0.25">
      <c r="A51" s="58" t="s">
        <v>106</v>
      </c>
      <c r="B51" s="59" t="s">
        <v>93</v>
      </c>
      <c r="C51" s="60" t="s">
        <v>226</v>
      </c>
      <c r="D51" s="61">
        <v>6092</v>
      </c>
      <c r="E51" s="61">
        <v>0</v>
      </c>
      <c r="F51" s="62">
        <f>D51-E51</f>
        <v>6092</v>
      </c>
      <c r="G51" s="63"/>
      <c r="H51" s="64"/>
    </row>
    <row r="52" spans="1:8" ht="25.5" customHeight="1" x14ac:dyDescent="0.25">
      <c r="A52" s="58" t="s">
        <v>106</v>
      </c>
      <c r="B52" s="59" t="s">
        <v>93</v>
      </c>
      <c r="C52" s="60" t="s">
        <v>225</v>
      </c>
      <c r="D52" s="61">
        <f>D53</f>
        <v>1100</v>
      </c>
      <c r="E52" s="61">
        <f>E53</f>
        <v>0</v>
      </c>
      <c r="F52" s="62">
        <f t="shared" ref="F52:F58" si="8">D52-E52</f>
        <v>1100</v>
      </c>
      <c r="G52" s="63"/>
      <c r="H52" s="64"/>
    </row>
    <row r="53" spans="1:8" ht="25.5" customHeight="1" x14ac:dyDescent="0.25">
      <c r="A53" s="116" t="s">
        <v>105</v>
      </c>
      <c r="B53" s="59" t="s">
        <v>93</v>
      </c>
      <c r="C53" s="60" t="s">
        <v>224</v>
      </c>
      <c r="D53" s="61">
        <f>D54</f>
        <v>1100</v>
      </c>
      <c r="E53" s="61">
        <f>E54</f>
        <v>0</v>
      </c>
      <c r="F53" s="62">
        <f t="shared" si="8"/>
        <v>1100</v>
      </c>
      <c r="G53" s="63"/>
      <c r="H53" s="64"/>
    </row>
    <row r="54" spans="1:8" ht="25.5" customHeight="1" x14ac:dyDescent="0.25">
      <c r="A54" s="58" t="s">
        <v>106</v>
      </c>
      <c r="B54" s="59" t="s">
        <v>93</v>
      </c>
      <c r="C54" s="60" t="s">
        <v>223</v>
      </c>
      <c r="D54" s="61">
        <v>1100</v>
      </c>
      <c r="E54" s="61">
        <v>0</v>
      </c>
      <c r="F54" s="62">
        <f t="shared" si="8"/>
        <v>1100</v>
      </c>
      <c r="G54" s="63"/>
      <c r="H54" s="64"/>
    </row>
    <row r="55" spans="1:8" ht="18" customHeight="1" x14ac:dyDescent="0.25">
      <c r="A55" s="58" t="s">
        <v>179</v>
      </c>
      <c r="B55" s="59" t="s">
        <v>93</v>
      </c>
      <c r="C55" s="60" t="s">
        <v>222</v>
      </c>
      <c r="D55" s="61">
        <f t="shared" ref="D55:E57" si="9">D56</f>
        <v>2400</v>
      </c>
      <c r="E55" s="61">
        <f t="shared" si="9"/>
        <v>0</v>
      </c>
      <c r="F55" s="62">
        <f t="shared" si="8"/>
        <v>2400</v>
      </c>
      <c r="G55" s="63"/>
      <c r="H55" s="64"/>
    </row>
    <row r="56" spans="1:8" ht="25.5" customHeight="1" x14ac:dyDescent="0.25">
      <c r="A56" s="58" t="s">
        <v>106</v>
      </c>
      <c r="B56" s="59" t="s">
        <v>93</v>
      </c>
      <c r="C56" s="60" t="s">
        <v>221</v>
      </c>
      <c r="D56" s="61">
        <f t="shared" si="9"/>
        <v>2400</v>
      </c>
      <c r="E56" s="61">
        <f t="shared" si="9"/>
        <v>0</v>
      </c>
      <c r="F56" s="62">
        <f t="shared" si="8"/>
        <v>2400</v>
      </c>
      <c r="G56" s="63"/>
      <c r="H56" s="64"/>
    </row>
    <row r="57" spans="1:8" ht="25.5" customHeight="1" x14ac:dyDescent="0.25">
      <c r="A57" s="116" t="s">
        <v>105</v>
      </c>
      <c r="B57" s="59" t="s">
        <v>93</v>
      </c>
      <c r="C57" s="60" t="s">
        <v>220</v>
      </c>
      <c r="D57" s="61">
        <f t="shared" si="9"/>
        <v>2400</v>
      </c>
      <c r="E57" s="61">
        <f t="shared" si="9"/>
        <v>0</v>
      </c>
      <c r="F57" s="62">
        <f t="shared" si="8"/>
        <v>2400</v>
      </c>
      <c r="G57" s="63"/>
      <c r="H57" s="64"/>
    </row>
    <row r="58" spans="1:8" ht="25.5" customHeight="1" x14ac:dyDescent="0.25">
      <c r="A58" s="58" t="s">
        <v>106</v>
      </c>
      <c r="B58" s="59" t="s">
        <v>93</v>
      </c>
      <c r="C58" s="60" t="s">
        <v>219</v>
      </c>
      <c r="D58" s="61">
        <v>2400</v>
      </c>
      <c r="E58" s="61">
        <v>0</v>
      </c>
      <c r="F58" s="62">
        <f t="shared" si="8"/>
        <v>2400</v>
      </c>
      <c r="G58" s="63"/>
      <c r="H58" s="64"/>
    </row>
    <row r="59" spans="1:8" s="126" customFormat="1" ht="15" customHeight="1" x14ac:dyDescent="0.25">
      <c r="A59" s="120" t="s">
        <v>129</v>
      </c>
      <c r="B59" s="121" t="s">
        <v>93</v>
      </c>
      <c r="C59" s="122" t="s">
        <v>130</v>
      </c>
      <c r="D59" s="123">
        <f t="shared" ref="D59:F61" si="10">D60</f>
        <v>697</v>
      </c>
      <c r="E59" s="123">
        <f t="shared" si="10"/>
        <v>0</v>
      </c>
      <c r="F59" s="123">
        <f t="shared" si="10"/>
        <v>697</v>
      </c>
      <c r="G59" s="124"/>
      <c r="H59" s="125"/>
    </row>
    <row r="60" spans="1:8" ht="25.5" customHeight="1" x14ac:dyDescent="0.25">
      <c r="A60" s="116" t="s">
        <v>103</v>
      </c>
      <c r="B60" s="117" t="s">
        <v>93</v>
      </c>
      <c r="C60" s="118" t="s">
        <v>231</v>
      </c>
      <c r="D60" s="119">
        <f t="shared" si="10"/>
        <v>697</v>
      </c>
      <c r="E60" s="119">
        <f t="shared" si="10"/>
        <v>0</v>
      </c>
      <c r="F60" s="119">
        <f t="shared" si="10"/>
        <v>697</v>
      </c>
      <c r="G60" s="63"/>
      <c r="H60" s="64"/>
    </row>
    <row r="61" spans="1:8" ht="25.5" customHeight="1" x14ac:dyDescent="0.25">
      <c r="A61" s="116" t="s">
        <v>105</v>
      </c>
      <c r="B61" s="117" t="s">
        <v>93</v>
      </c>
      <c r="C61" s="118" t="s">
        <v>230</v>
      </c>
      <c r="D61" s="119">
        <f t="shared" si="10"/>
        <v>697</v>
      </c>
      <c r="E61" s="119">
        <f t="shared" si="10"/>
        <v>0</v>
      </c>
      <c r="F61" s="119">
        <f t="shared" si="10"/>
        <v>697</v>
      </c>
      <c r="G61" s="63"/>
      <c r="H61" s="64"/>
    </row>
    <row r="62" spans="1:8" ht="25.5" customHeight="1" x14ac:dyDescent="0.25">
      <c r="A62" s="58" t="s">
        <v>106</v>
      </c>
      <c r="B62" s="59" t="s">
        <v>93</v>
      </c>
      <c r="C62" s="60" t="s">
        <v>229</v>
      </c>
      <c r="D62" s="61">
        <v>697</v>
      </c>
      <c r="E62" s="61">
        <v>0</v>
      </c>
      <c r="F62" s="62">
        <f t="shared" ref="F62:F67" si="11">D62-E62</f>
        <v>697</v>
      </c>
      <c r="G62" s="63"/>
      <c r="H62" s="64"/>
    </row>
    <row r="63" spans="1:8" s="126" customFormat="1" ht="12.75" customHeight="1" x14ac:dyDescent="0.25">
      <c r="A63" s="127" t="s">
        <v>184</v>
      </c>
      <c r="B63" s="128" t="s">
        <v>93</v>
      </c>
      <c r="C63" s="129" t="s">
        <v>185</v>
      </c>
      <c r="D63" s="130">
        <f t="shared" ref="D63:E66" si="12">D64</f>
        <v>76896</v>
      </c>
      <c r="E63" s="130">
        <f t="shared" si="12"/>
        <v>32040</v>
      </c>
      <c r="F63" s="131">
        <f t="shared" si="11"/>
        <v>44856</v>
      </c>
      <c r="G63" s="124"/>
      <c r="H63" s="125"/>
    </row>
    <row r="64" spans="1:8" ht="18.75" customHeight="1" x14ac:dyDescent="0.25">
      <c r="A64" s="58" t="s">
        <v>183</v>
      </c>
      <c r="B64" s="59" t="s">
        <v>93</v>
      </c>
      <c r="C64" s="60" t="s">
        <v>234</v>
      </c>
      <c r="D64" s="61">
        <f t="shared" si="12"/>
        <v>76896</v>
      </c>
      <c r="E64" s="61">
        <f t="shared" si="12"/>
        <v>32040</v>
      </c>
      <c r="F64" s="62">
        <f t="shared" si="11"/>
        <v>44856</v>
      </c>
      <c r="G64" s="63"/>
      <c r="H64" s="64"/>
    </row>
    <row r="65" spans="1:8" ht="25.5" customHeight="1" x14ac:dyDescent="0.25">
      <c r="A65" s="58" t="s">
        <v>182</v>
      </c>
      <c r="B65" s="59" t="s">
        <v>93</v>
      </c>
      <c r="C65" s="60" t="s">
        <v>234</v>
      </c>
      <c r="D65" s="61">
        <f t="shared" si="12"/>
        <v>76896</v>
      </c>
      <c r="E65" s="61">
        <f t="shared" si="12"/>
        <v>32040</v>
      </c>
      <c r="F65" s="62">
        <f t="shared" si="11"/>
        <v>44856</v>
      </c>
      <c r="G65" s="63"/>
      <c r="H65" s="64"/>
    </row>
    <row r="66" spans="1:8" ht="12.75" customHeight="1" x14ac:dyDescent="0.25">
      <c r="A66" s="58" t="s">
        <v>181</v>
      </c>
      <c r="B66" s="59" t="s">
        <v>93</v>
      </c>
      <c r="C66" s="60" t="s">
        <v>233</v>
      </c>
      <c r="D66" s="61">
        <f t="shared" si="12"/>
        <v>76896</v>
      </c>
      <c r="E66" s="61">
        <v>32040</v>
      </c>
      <c r="F66" s="62">
        <f t="shared" si="11"/>
        <v>44856</v>
      </c>
      <c r="G66" s="63"/>
      <c r="H66" s="64"/>
    </row>
    <row r="67" spans="1:8" ht="25.5" customHeight="1" x14ac:dyDescent="0.25">
      <c r="A67" s="58" t="s">
        <v>180</v>
      </c>
      <c r="B67" s="59" t="s">
        <v>93</v>
      </c>
      <c r="C67" s="60" t="s">
        <v>232</v>
      </c>
      <c r="D67" s="61">
        <v>76896</v>
      </c>
      <c r="E67" s="61">
        <v>32040</v>
      </c>
      <c r="F67" s="62">
        <f t="shared" si="11"/>
        <v>44856</v>
      </c>
      <c r="G67" s="63"/>
      <c r="H67" s="64"/>
    </row>
    <row r="68" spans="1:8" s="126" customFormat="1" ht="15" customHeight="1" x14ac:dyDescent="0.25">
      <c r="A68" s="120" t="s">
        <v>131</v>
      </c>
      <c r="B68" s="121" t="s">
        <v>93</v>
      </c>
      <c r="C68" s="122" t="s">
        <v>132</v>
      </c>
      <c r="D68" s="123">
        <f t="shared" ref="D68:F70" si="13">D69</f>
        <v>697</v>
      </c>
      <c r="E68" s="123">
        <f t="shared" si="13"/>
        <v>0</v>
      </c>
      <c r="F68" s="123">
        <f t="shared" si="13"/>
        <v>697</v>
      </c>
      <c r="G68" s="124"/>
      <c r="H68" s="125"/>
    </row>
    <row r="69" spans="1:8" ht="25.5" customHeight="1" x14ac:dyDescent="0.25">
      <c r="A69" s="116" t="s">
        <v>103</v>
      </c>
      <c r="B69" s="117" t="s">
        <v>93</v>
      </c>
      <c r="C69" s="118" t="s">
        <v>237</v>
      </c>
      <c r="D69" s="119">
        <f t="shared" si="13"/>
        <v>697</v>
      </c>
      <c r="E69" s="119">
        <f t="shared" si="13"/>
        <v>0</v>
      </c>
      <c r="F69" s="119">
        <f t="shared" si="13"/>
        <v>697</v>
      </c>
      <c r="G69" s="63"/>
      <c r="H69" s="64"/>
    </row>
    <row r="70" spans="1:8" ht="25.5" customHeight="1" x14ac:dyDescent="0.25">
      <c r="A70" s="116" t="s">
        <v>105</v>
      </c>
      <c r="B70" s="117" t="s">
        <v>93</v>
      </c>
      <c r="C70" s="118" t="s">
        <v>236</v>
      </c>
      <c r="D70" s="119">
        <f t="shared" si="13"/>
        <v>697</v>
      </c>
      <c r="E70" s="119">
        <f t="shared" si="13"/>
        <v>0</v>
      </c>
      <c r="F70" s="119">
        <f t="shared" si="13"/>
        <v>697</v>
      </c>
      <c r="G70" s="63"/>
      <c r="H70" s="64"/>
    </row>
    <row r="71" spans="1:8" ht="25.5" customHeight="1" x14ac:dyDescent="0.25">
      <c r="A71" s="58" t="s">
        <v>106</v>
      </c>
      <c r="B71" s="59" t="s">
        <v>93</v>
      </c>
      <c r="C71" s="60" t="s">
        <v>235</v>
      </c>
      <c r="D71" s="61">
        <v>697</v>
      </c>
      <c r="E71" s="61">
        <v>0</v>
      </c>
      <c r="F71" s="62">
        <f>D71-E71</f>
        <v>697</v>
      </c>
      <c r="G71" s="63"/>
      <c r="H71" s="64"/>
    </row>
    <row r="72" spans="1:8" ht="24" customHeight="1" x14ac:dyDescent="0.25">
      <c r="A72" s="65" t="s">
        <v>133</v>
      </c>
      <c r="B72" s="66" t="s">
        <v>134</v>
      </c>
      <c r="C72" s="67" t="s">
        <v>28</v>
      </c>
      <c r="D72" s="68">
        <v>0</v>
      </c>
      <c r="E72" s="68">
        <f>Доходы!E16-Расходы!E7</f>
        <v>-93791.580000000016</v>
      </c>
      <c r="F72" s="69" t="s">
        <v>28</v>
      </c>
      <c r="G72" s="70"/>
      <c r="H72" s="2"/>
    </row>
    <row r="73" spans="1:8" ht="15" customHeight="1" x14ac:dyDescent="0.25">
      <c r="A73" s="71"/>
      <c r="B73" s="72"/>
      <c r="C73" s="72"/>
      <c r="D73" s="72"/>
      <c r="E73" s="72"/>
      <c r="F73" s="72"/>
      <c r="G73" s="15"/>
      <c r="H7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G28" sqref="G28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 x14ac:dyDescent="0.25">
      <c r="A1" s="73"/>
      <c r="B1" s="74"/>
      <c r="C1" s="75"/>
      <c r="D1" s="18"/>
      <c r="E1" s="76"/>
      <c r="F1" s="46" t="s">
        <v>135</v>
      </c>
    </row>
    <row r="2" spans="1:6" ht="14.1" customHeight="1" x14ac:dyDescent="0.25">
      <c r="A2" s="132" t="s">
        <v>136</v>
      </c>
      <c r="B2" s="133"/>
      <c r="C2" s="133"/>
      <c r="D2" s="133"/>
      <c r="E2" s="133"/>
      <c r="F2" s="133"/>
    </row>
    <row r="3" spans="1:6" ht="12" customHeight="1" x14ac:dyDescent="0.25">
      <c r="A3" s="77"/>
      <c r="B3" s="78"/>
      <c r="C3" s="79"/>
      <c r="D3" s="80"/>
      <c r="E3" s="81"/>
      <c r="F3" s="82"/>
    </row>
    <row r="4" spans="1:6" ht="13.5" customHeight="1" x14ac:dyDescent="0.25">
      <c r="A4" s="142" t="s">
        <v>17</v>
      </c>
      <c r="B4" s="142" t="s">
        <v>18</v>
      </c>
      <c r="C4" s="142" t="s">
        <v>137</v>
      </c>
      <c r="D4" s="142" t="s">
        <v>20</v>
      </c>
      <c r="E4" s="142" t="s">
        <v>21</v>
      </c>
      <c r="F4" s="142" t="s">
        <v>22</v>
      </c>
    </row>
    <row r="5" spans="1:6" ht="12" customHeight="1" x14ac:dyDescent="0.25">
      <c r="A5" s="143"/>
      <c r="B5" s="143"/>
      <c r="C5" s="143"/>
      <c r="D5" s="143"/>
      <c r="E5" s="143"/>
      <c r="F5" s="143"/>
    </row>
    <row r="6" spans="1:6" ht="12" customHeight="1" x14ac:dyDescent="0.25">
      <c r="A6" s="143"/>
      <c r="B6" s="143"/>
      <c r="C6" s="143"/>
      <c r="D6" s="143"/>
      <c r="E6" s="143"/>
      <c r="F6" s="143"/>
    </row>
    <row r="7" spans="1:6" ht="11.25" customHeight="1" x14ac:dyDescent="0.25">
      <c r="A7" s="143"/>
      <c r="B7" s="143"/>
      <c r="C7" s="143"/>
      <c r="D7" s="143"/>
      <c r="E7" s="143"/>
      <c r="F7" s="143"/>
    </row>
    <row r="8" spans="1:6" ht="10.5" customHeight="1" x14ac:dyDescent="0.25">
      <c r="A8" s="143"/>
      <c r="B8" s="143"/>
      <c r="C8" s="143"/>
      <c r="D8" s="143"/>
      <c r="E8" s="143"/>
      <c r="F8" s="143"/>
    </row>
    <row r="9" spans="1:6" ht="12" customHeight="1" x14ac:dyDescent="0.25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 x14ac:dyDescent="0.25">
      <c r="A10" s="65" t="s">
        <v>138</v>
      </c>
      <c r="B10" s="83">
        <v>500</v>
      </c>
      <c r="C10" s="84" t="s">
        <v>28</v>
      </c>
      <c r="D10" s="37">
        <f>D21+D16</f>
        <v>107760</v>
      </c>
      <c r="E10" s="37">
        <f>E21+E16</f>
        <v>93791.580000000016</v>
      </c>
      <c r="F10" s="53">
        <v>0</v>
      </c>
    </row>
    <row r="11" spans="1:6" ht="12" customHeight="1" x14ac:dyDescent="0.25">
      <c r="A11" s="85" t="s">
        <v>29</v>
      </c>
      <c r="B11" s="86"/>
      <c r="C11" s="87"/>
      <c r="D11" s="88"/>
      <c r="E11" s="88"/>
      <c r="F11" s="89"/>
    </row>
    <row r="12" spans="1:6" ht="18" customHeight="1" x14ac:dyDescent="0.25">
      <c r="A12" s="90" t="s">
        <v>139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 x14ac:dyDescent="0.25">
      <c r="A13" s="93" t="s">
        <v>140</v>
      </c>
      <c r="B13" s="86"/>
      <c r="C13" s="87"/>
      <c r="D13" s="88"/>
      <c r="E13" s="88"/>
      <c r="F13" s="89"/>
    </row>
    <row r="14" spans="1:6" ht="14.1" customHeight="1" x14ac:dyDescent="0.25">
      <c r="A14" s="94" t="s">
        <v>141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 x14ac:dyDescent="0.25">
      <c r="A15" s="95" t="s">
        <v>140</v>
      </c>
      <c r="B15" s="86"/>
      <c r="C15" s="87"/>
      <c r="D15" s="88"/>
      <c r="E15" s="88"/>
      <c r="F15" s="89"/>
    </row>
    <row r="16" spans="1:6" ht="14.1" customHeight="1" x14ac:dyDescent="0.25">
      <c r="A16" s="94" t="s">
        <v>142</v>
      </c>
      <c r="B16" s="86">
        <v>700</v>
      </c>
      <c r="C16" s="87" t="s">
        <v>143</v>
      </c>
      <c r="D16" s="91">
        <f t="shared" ref="D16:E19" si="0">D17</f>
        <v>-1008382</v>
      </c>
      <c r="E16" s="91">
        <f t="shared" si="0"/>
        <v>-273342.95</v>
      </c>
      <c r="F16" s="92">
        <v>0</v>
      </c>
    </row>
    <row r="17" spans="1:6" ht="14.1" customHeight="1" x14ac:dyDescent="0.25">
      <c r="A17" s="94" t="s">
        <v>144</v>
      </c>
      <c r="B17" s="86">
        <v>710</v>
      </c>
      <c r="C17" s="87" t="s">
        <v>145</v>
      </c>
      <c r="D17" s="91">
        <f t="shared" si="0"/>
        <v>-1008382</v>
      </c>
      <c r="E17" s="91">
        <f t="shared" si="0"/>
        <v>-273342.95</v>
      </c>
      <c r="F17" s="96" t="s">
        <v>146</v>
      </c>
    </row>
    <row r="18" spans="1:6" ht="15" customHeight="1" x14ac:dyDescent="0.25">
      <c r="A18" s="58" t="s">
        <v>147</v>
      </c>
      <c r="B18" s="86">
        <v>710</v>
      </c>
      <c r="C18" s="87" t="s">
        <v>148</v>
      </c>
      <c r="D18" s="91">
        <f t="shared" si="0"/>
        <v>-1008382</v>
      </c>
      <c r="E18" s="91">
        <f t="shared" si="0"/>
        <v>-273342.95</v>
      </c>
      <c r="F18" s="96" t="s">
        <v>146</v>
      </c>
    </row>
    <row r="19" spans="1:6" ht="25.5" customHeight="1" x14ac:dyDescent="0.25">
      <c r="A19" s="58" t="s">
        <v>149</v>
      </c>
      <c r="B19" s="86">
        <v>710</v>
      </c>
      <c r="C19" s="87" t="s">
        <v>150</v>
      </c>
      <c r="D19" s="91">
        <f t="shared" si="0"/>
        <v>-1008382</v>
      </c>
      <c r="E19" s="91">
        <f t="shared" si="0"/>
        <v>-273342.95</v>
      </c>
      <c r="F19" s="96" t="s">
        <v>146</v>
      </c>
    </row>
    <row r="20" spans="1:6" ht="25.5" customHeight="1" x14ac:dyDescent="0.25">
      <c r="A20" s="58" t="s">
        <v>151</v>
      </c>
      <c r="B20" s="86">
        <v>710</v>
      </c>
      <c r="C20" s="87" t="s">
        <v>152</v>
      </c>
      <c r="D20" s="91">
        <v>-1008382</v>
      </c>
      <c r="E20" s="91">
        <v>-273342.95</v>
      </c>
      <c r="F20" s="96" t="s">
        <v>146</v>
      </c>
    </row>
    <row r="21" spans="1:6" ht="14.1" customHeight="1" x14ac:dyDescent="0.25">
      <c r="A21" s="94" t="s">
        <v>153</v>
      </c>
      <c r="B21" s="86">
        <v>720</v>
      </c>
      <c r="C21" s="87" t="s">
        <v>154</v>
      </c>
      <c r="D21" s="91">
        <f t="shared" ref="D21:E23" si="1">D22</f>
        <v>1116142</v>
      </c>
      <c r="E21" s="91">
        <f t="shared" si="1"/>
        <v>367134.53</v>
      </c>
      <c r="F21" s="96" t="s">
        <v>146</v>
      </c>
    </row>
    <row r="22" spans="1:6" ht="15" customHeight="1" x14ac:dyDescent="0.25">
      <c r="A22" s="58" t="s">
        <v>155</v>
      </c>
      <c r="B22" s="86">
        <v>720</v>
      </c>
      <c r="C22" s="97" t="s">
        <v>156</v>
      </c>
      <c r="D22" s="91">
        <f t="shared" si="1"/>
        <v>1116142</v>
      </c>
      <c r="E22" s="91">
        <f t="shared" si="1"/>
        <v>367134.53</v>
      </c>
      <c r="F22" s="96" t="s">
        <v>146</v>
      </c>
    </row>
    <row r="23" spans="1:6" ht="25.5" customHeight="1" x14ac:dyDescent="0.25">
      <c r="A23" s="58" t="s">
        <v>157</v>
      </c>
      <c r="B23" s="86">
        <v>720</v>
      </c>
      <c r="C23" s="97" t="s">
        <v>158</v>
      </c>
      <c r="D23" s="91">
        <f t="shared" si="1"/>
        <v>1116142</v>
      </c>
      <c r="E23" s="91">
        <f t="shared" si="1"/>
        <v>367134.53</v>
      </c>
      <c r="F23" s="96" t="s">
        <v>146</v>
      </c>
    </row>
    <row r="24" spans="1:6" ht="25.5" customHeight="1" x14ac:dyDescent="0.25">
      <c r="A24" s="58" t="s">
        <v>159</v>
      </c>
      <c r="B24" s="86">
        <v>720</v>
      </c>
      <c r="C24" s="97" t="s">
        <v>160</v>
      </c>
      <c r="D24" s="91">
        <v>1116142</v>
      </c>
      <c r="E24" s="91">
        <v>367134.53</v>
      </c>
      <c r="F24" s="96" t="s">
        <v>146</v>
      </c>
    </row>
    <row r="25" spans="1:6" ht="9.9499999999999993" customHeight="1" x14ac:dyDescent="0.25">
      <c r="A25" s="98"/>
      <c r="B25" s="99"/>
      <c r="C25" s="99"/>
      <c r="D25" s="100"/>
      <c r="E25" s="101"/>
      <c r="F25" s="101"/>
    </row>
    <row r="26" spans="1:6" ht="9.9499999999999993" customHeight="1" x14ac:dyDescent="0.25">
      <c r="A26" s="17" t="s">
        <v>161</v>
      </c>
      <c r="B26" s="148" t="s">
        <v>186</v>
      </c>
      <c r="C26" s="149"/>
      <c r="D26" s="102"/>
      <c r="E26" s="51"/>
      <c r="F26" s="51"/>
    </row>
    <row r="27" spans="1:6" ht="9.9499999999999993" customHeight="1" x14ac:dyDescent="0.25">
      <c r="A27" s="103" t="s">
        <v>162</v>
      </c>
      <c r="B27" s="144" t="s">
        <v>163</v>
      </c>
      <c r="C27" s="145"/>
      <c r="D27" s="104"/>
      <c r="E27" s="105"/>
      <c r="F27" s="105"/>
    </row>
    <row r="28" spans="1:6" ht="9.9499999999999993" customHeight="1" x14ac:dyDescent="0.25">
      <c r="A28" s="106"/>
      <c r="B28" s="107"/>
      <c r="C28" s="108"/>
      <c r="D28" s="51"/>
      <c r="E28" s="51"/>
      <c r="F28" s="51"/>
    </row>
    <row r="29" spans="1:6" ht="12" customHeight="1" x14ac:dyDescent="0.25">
      <c r="A29" s="106"/>
      <c r="B29" s="107"/>
      <c r="C29" s="108"/>
      <c r="D29" s="51"/>
      <c r="E29" s="51"/>
      <c r="F29" s="51"/>
    </row>
    <row r="30" spans="1:6" ht="13.5" customHeight="1" x14ac:dyDescent="0.25">
      <c r="A30" s="102" t="s">
        <v>164</v>
      </c>
      <c r="B30" s="75"/>
      <c r="C30" s="108"/>
      <c r="D30" s="75"/>
      <c r="E30" s="75"/>
      <c r="F30" s="51"/>
    </row>
    <row r="31" spans="1:6" ht="11.1" customHeight="1" x14ac:dyDescent="0.25">
      <c r="A31" s="11" t="s">
        <v>165</v>
      </c>
      <c r="B31" s="150"/>
      <c r="C31" s="151"/>
      <c r="D31" s="11"/>
      <c r="E31" s="11"/>
      <c r="F31" s="11"/>
    </row>
    <row r="32" spans="1:6" ht="11.1" customHeight="1" x14ac:dyDescent="0.25">
      <c r="A32" s="103" t="s">
        <v>166</v>
      </c>
      <c r="B32" s="144" t="s">
        <v>163</v>
      </c>
      <c r="C32" s="145"/>
      <c r="D32" s="11"/>
      <c r="E32" s="11"/>
      <c r="F32" s="11"/>
    </row>
    <row r="33" spans="1:6" ht="17.100000000000001" customHeight="1" x14ac:dyDescent="0.25">
      <c r="A33" s="11"/>
      <c r="B33" s="109"/>
      <c r="C33" s="108"/>
      <c r="D33" s="11"/>
      <c r="E33" s="11"/>
      <c r="F33" s="11"/>
    </row>
    <row r="34" spans="1:6" ht="17.100000000000001" customHeight="1" x14ac:dyDescent="0.25">
      <c r="A34" s="17" t="s">
        <v>167</v>
      </c>
      <c r="B34" s="148" t="s">
        <v>187</v>
      </c>
      <c r="C34" s="149"/>
      <c r="D34" s="11"/>
      <c r="E34" s="11"/>
      <c r="F34" s="11"/>
    </row>
    <row r="35" spans="1:6" ht="12" customHeight="1" x14ac:dyDescent="0.25">
      <c r="A35" s="103" t="s">
        <v>168</v>
      </c>
      <c r="B35" s="144" t="s">
        <v>163</v>
      </c>
      <c r="C35" s="145"/>
      <c r="D35" s="15"/>
      <c r="E35" s="11"/>
      <c r="F35" s="11"/>
    </row>
    <row r="36" spans="1:6" ht="17.100000000000001" customHeight="1" x14ac:dyDescent="0.25">
      <c r="A36" s="17"/>
      <c r="B36" s="17"/>
      <c r="C36" s="17"/>
      <c r="D36" s="108"/>
      <c r="E36" s="11"/>
      <c r="F36" s="11"/>
    </row>
    <row r="37" spans="1:6" ht="17.100000000000001" customHeight="1" x14ac:dyDescent="0.25">
      <c r="A37" s="17" t="s">
        <v>245</v>
      </c>
      <c r="B37" s="106"/>
      <c r="C37" s="106"/>
      <c r="D37" s="108"/>
      <c r="E37" s="2"/>
      <c r="F37" s="2"/>
    </row>
    <row r="38" spans="1:6" hidden="1" x14ac:dyDescent="0.25">
      <c r="A38" s="110" t="s">
        <v>169</v>
      </c>
      <c r="B38" s="110"/>
      <c r="C38" s="110"/>
      <c r="D38" s="110"/>
      <c r="E38" s="110"/>
      <c r="F38" s="110"/>
    </row>
    <row r="39" spans="1:6" hidden="1" x14ac:dyDescent="0.25">
      <c r="A39" s="146" t="s">
        <v>169</v>
      </c>
      <c r="B39" s="147"/>
      <c r="C39" s="147"/>
      <c r="D39" s="147"/>
      <c r="E39" s="147"/>
      <c r="F39" s="147"/>
    </row>
    <row r="40" spans="1:6" hidden="1" x14ac:dyDescent="0.25">
      <c r="A40" s="111" t="s">
        <v>169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packard</cp:lastModifiedBy>
  <cp:lastPrinted>2018-03-01T08:14:05Z</cp:lastPrinted>
  <dcterms:created xsi:type="dcterms:W3CDTF">2017-02-20T12:01:07Z</dcterms:created>
  <dcterms:modified xsi:type="dcterms:W3CDTF">2018-06-05T07:22:28Z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